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2-23/"/>
    </mc:Choice>
  </mc:AlternateContent>
  <xr:revisionPtr revIDLastSave="0" documentId="8_{083A2E09-7E74-45DC-85E2-9FDB01785CE8}" xr6:coauthVersionLast="47" xr6:coauthVersionMax="47" xr10:uidLastSave="{00000000-0000-0000-0000-000000000000}"/>
  <bookViews>
    <workbookView xWindow="-110" yWindow="-110" windowWidth="19420" windowHeight="10420" xr2:uid="{3D6A06CC-72B0-40E0-AB40-F5B2C7CCDA42}"/>
  </bookViews>
  <sheets>
    <sheet name="Sheet1" sheetId="1" r:id="rId1"/>
  </sheets>
  <definedNames>
    <definedName name="_xlnm.Print_Area" localSheetId="0">Sheet1!$B$2:$K$74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H74" i="1" s="1"/>
  <c r="J72" i="1" s="1"/>
  <c r="J74" i="1" s="1"/>
  <c r="F74" i="1"/>
  <c r="F67" i="1" l="1"/>
  <c r="F66" i="1"/>
  <c r="F65" i="1"/>
  <c r="F64" i="1"/>
  <c r="F63" i="1"/>
  <c r="F62" i="1"/>
  <c r="F55" i="1"/>
  <c r="F57" i="1" s="1"/>
  <c r="F22" i="1"/>
  <c r="F26" i="1" s="1"/>
  <c r="F32" i="1"/>
  <c r="F44" i="1"/>
  <c r="F6" i="1"/>
  <c r="F14" i="1" s="1"/>
  <c r="J55" i="1"/>
  <c r="J26" i="1"/>
  <c r="J63" i="1" s="1"/>
  <c r="J14" i="1"/>
  <c r="J62" i="1" s="1"/>
  <c r="H55" i="1"/>
  <c r="H57" i="1" s="1"/>
  <c r="J44" i="1"/>
  <c r="J66" i="1" s="1"/>
  <c r="H44" i="1"/>
  <c r="H66" i="1" s="1"/>
  <c r="J32" i="1"/>
  <c r="J64" i="1" s="1"/>
  <c r="H14" i="1"/>
  <c r="H62" i="1" s="1"/>
  <c r="H26" i="1"/>
  <c r="H63" i="1" s="1"/>
  <c r="H32" i="1"/>
  <c r="H64" i="1" s="1"/>
  <c r="H65" i="1" l="1"/>
  <c r="H67" i="1" s="1"/>
  <c r="J68" i="1"/>
  <c r="J70" i="1" s="1"/>
  <c r="J57" i="1"/>
  <c r="J65" i="1"/>
</calcChain>
</file>

<file path=xl/sharedStrings.xml><?xml version="1.0" encoding="utf-8"?>
<sst xmlns="http://schemas.openxmlformats.org/spreadsheetml/2006/main" count="88" uniqueCount="62">
  <si>
    <t>Administration costs</t>
  </si>
  <si>
    <t>Loddington Parish Council Budget 2022/23 and Precept Computation</t>
  </si>
  <si>
    <t>Salaries and allowances</t>
  </si>
  <si>
    <t xml:space="preserve">Subscriptions and audit </t>
  </si>
  <si>
    <t>Insurance</t>
  </si>
  <si>
    <t>Training</t>
  </si>
  <si>
    <t>Mileage</t>
  </si>
  <si>
    <t>Total Administration costs</t>
  </si>
  <si>
    <t xml:space="preserve">Projected </t>
  </si>
  <si>
    <t>2021/22</t>
  </si>
  <si>
    <t xml:space="preserve">Budget </t>
  </si>
  <si>
    <t>2022/23</t>
  </si>
  <si>
    <t>Pavilion, field &amp; village assets</t>
  </si>
  <si>
    <t>Materials</t>
  </si>
  <si>
    <t>Oil</t>
  </si>
  <si>
    <t>Electric</t>
  </si>
  <si>
    <t>Water</t>
  </si>
  <si>
    <t>Refurbishment</t>
  </si>
  <si>
    <t>Fire safety</t>
  </si>
  <si>
    <t>Boiler service/repairs</t>
  </si>
  <si>
    <t>Firework display costs</t>
  </si>
  <si>
    <t>Projects &amp; events</t>
  </si>
  <si>
    <t>Donations</t>
  </si>
  <si>
    <t>Printing/postage/stationery</t>
  </si>
  <si>
    <t>Tree work</t>
  </si>
  <si>
    <t>Total costs</t>
  </si>
  <si>
    <t>Receipts</t>
  </si>
  <si>
    <t>Precept</t>
  </si>
  <si>
    <t>Small Business Grant</t>
  </si>
  <si>
    <t>Individual pavilion hire</t>
  </si>
  <si>
    <t>Ukelele Club</t>
  </si>
  <si>
    <t>School field hire</t>
  </si>
  <si>
    <t>Cricket Club</t>
  </si>
  <si>
    <t>Football Club</t>
  </si>
  <si>
    <t>Firework Takings</t>
  </si>
  <si>
    <t>Total Receipts</t>
  </si>
  <si>
    <t>Reserves</t>
  </si>
  <si>
    <t>VAT refunds</t>
  </si>
  <si>
    <t>Cricket club prepayment</t>
  </si>
  <si>
    <t>Pavilion refurbishment</t>
  </si>
  <si>
    <t>Local Government reorganisation</t>
  </si>
  <si>
    <t>Labour costs</t>
  </si>
  <si>
    <t>General reserves</t>
  </si>
  <si>
    <t>Total reserves</t>
  </si>
  <si>
    <t xml:space="preserve">Earmarked reserves </t>
  </si>
  <si>
    <t>Precept computation summary</t>
  </si>
  <si>
    <t>Expenditure</t>
  </si>
  <si>
    <t>Administration</t>
  </si>
  <si>
    <t>Pavilion, field &amp;village assets</t>
  </si>
  <si>
    <t>Projects &amp;events</t>
  </si>
  <si>
    <t>Total anticipated cash outflow</t>
  </si>
  <si>
    <t>Less receipts excluding precept</t>
  </si>
  <si>
    <t>Net anticipated cash outflow</t>
  </si>
  <si>
    <t>Increase/(decrease) in specific reserve</t>
  </si>
  <si>
    <t>Increase/(decrease) in general reserve</t>
  </si>
  <si>
    <t xml:space="preserve">Defibrillator </t>
  </si>
  <si>
    <t>Election expenses</t>
  </si>
  <si>
    <t>Bank charges</t>
  </si>
  <si>
    <t>Ground work</t>
  </si>
  <si>
    <t>Requirement</t>
  </si>
  <si>
    <t>Actual</t>
  </si>
  <si>
    <t xml:space="preserve">Opening Bank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</si>
</sst>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164" fontId="0" fillId="0" borderId="0" xfId="0" applyNumberFormat="1"/>
    <xf numFmtId="164" fontId="1" fillId="0" borderId="1" xfId="0" applyNumberFormat="1" applyFont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14" fontId="1" fillId="2" borderId="0" xfId="0" applyNumberFormat="1" applyFont="1" applyFill="1"/>
    <xf numFmtId="1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0876-E92D-401E-A407-05EB90287F94}">
  <dimension ref="B3:P77"/>
  <sheetViews>
    <sheetView tabSelected="1" topLeftCell="A64" workbookViewId="0">
      <selection activeCell="H70" sqref="H70"/>
    </sheetView>
  </sheetViews>
  <sheetFormatPr defaultRowHeight="14.5" x14ac:dyDescent="0.35"/>
  <cols>
    <col min="6" max="6" width="10.7265625" bestFit="1" customWidth="1"/>
    <col min="7" max="7" width="5.7265625" customWidth="1"/>
    <col min="9" max="9" width="5.7265625" customWidth="1"/>
    <col min="10" max="10" width="9.54296875" bestFit="1" customWidth="1"/>
    <col min="11" max="11" width="5.7265625" customWidth="1"/>
  </cols>
  <sheetData>
    <row r="3" spans="2:11" ht="18.5" x14ac:dyDescent="0.45">
      <c r="B3" s="3" t="s">
        <v>1</v>
      </c>
      <c r="C3" s="4"/>
      <c r="D3" s="4"/>
      <c r="E3" s="4"/>
      <c r="F3" s="4"/>
      <c r="G3" s="4"/>
    </row>
    <row r="4" spans="2:11" x14ac:dyDescent="0.35">
      <c r="B4" s="5" t="s">
        <v>0</v>
      </c>
      <c r="C4" s="5"/>
      <c r="D4" s="5"/>
      <c r="E4" s="5"/>
      <c r="F4" s="16" t="s">
        <v>60</v>
      </c>
      <c r="G4" s="5"/>
      <c r="H4" s="5" t="s">
        <v>8</v>
      </c>
      <c r="I4" s="5"/>
      <c r="J4" s="5" t="s">
        <v>10</v>
      </c>
      <c r="K4" s="2"/>
    </row>
    <row r="5" spans="2:11" x14ac:dyDescent="0.35">
      <c r="B5" s="5"/>
      <c r="C5" s="5"/>
      <c r="D5" s="5"/>
      <c r="E5" s="5"/>
      <c r="F5" s="15">
        <v>44567</v>
      </c>
      <c r="G5" s="5"/>
      <c r="H5" s="5" t="s">
        <v>9</v>
      </c>
      <c r="I5" s="5"/>
      <c r="J5" s="5" t="s">
        <v>11</v>
      </c>
      <c r="K5" s="2"/>
    </row>
    <row r="6" spans="2:11" x14ac:dyDescent="0.35">
      <c r="B6" t="s">
        <v>2</v>
      </c>
      <c r="F6">
        <f>4978</f>
        <v>4978</v>
      </c>
      <c r="H6">
        <v>6600</v>
      </c>
      <c r="J6" s="6">
        <v>7200</v>
      </c>
    </row>
    <row r="7" spans="2:11" x14ac:dyDescent="0.35">
      <c r="B7" t="s">
        <v>23</v>
      </c>
      <c r="F7">
        <v>204</v>
      </c>
      <c r="H7">
        <v>271</v>
      </c>
      <c r="J7">
        <v>200</v>
      </c>
    </row>
    <row r="8" spans="2:11" x14ac:dyDescent="0.35">
      <c r="B8" t="s">
        <v>3</v>
      </c>
      <c r="F8">
        <v>1046</v>
      </c>
      <c r="H8">
        <v>1082</v>
      </c>
      <c r="J8">
        <v>1100</v>
      </c>
    </row>
    <row r="9" spans="2:11" x14ac:dyDescent="0.35">
      <c r="B9" t="s">
        <v>4</v>
      </c>
      <c r="F9">
        <v>856</v>
      </c>
      <c r="H9">
        <v>856</v>
      </c>
      <c r="J9">
        <v>950</v>
      </c>
    </row>
    <row r="10" spans="2:11" x14ac:dyDescent="0.35">
      <c r="B10" t="s">
        <v>5</v>
      </c>
      <c r="F10">
        <v>126</v>
      </c>
      <c r="H10">
        <v>1031</v>
      </c>
      <c r="J10">
        <v>300</v>
      </c>
    </row>
    <row r="11" spans="2:11" x14ac:dyDescent="0.35">
      <c r="B11" t="s">
        <v>6</v>
      </c>
      <c r="F11">
        <v>0</v>
      </c>
      <c r="H11">
        <v>0</v>
      </c>
      <c r="J11">
        <v>50</v>
      </c>
    </row>
    <row r="12" spans="2:11" x14ac:dyDescent="0.35">
      <c r="B12" t="s">
        <v>56</v>
      </c>
      <c r="F12">
        <v>0</v>
      </c>
      <c r="H12">
        <v>41</v>
      </c>
      <c r="J12" s="6">
        <v>200</v>
      </c>
    </row>
    <row r="13" spans="2:11" ht="15" thickBot="1" x14ac:dyDescent="0.4">
      <c r="B13" t="s">
        <v>57</v>
      </c>
      <c r="F13">
        <v>0</v>
      </c>
      <c r="H13">
        <v>100</v>
      </c>
      <c r="J13">
        <v>200</v>
      </c>
    </row>
    <row r="14" spans="2:11" ht="15" thickBot="1" x14ac:dyDescent="0.4">
      <c r="B14" s="1" t="s">
        <v>7</v>
      </c>
      <c r="C14" s="1"/>
      <c r="D14" s="1"/>
      <c r="E14" s="1"/>
      <c r="F14" s="8">
        <f>SUM(F6:F13)</f>
        <v>7210</v>
      </c>
      <c r="G14" s="12"/>
      <c r="H14" s="8">
        <f>SUM(H6:H13)</f>
        <v>9981</v>
      </c>
      <c r="J14" s="8">
        <f>SUM(J6:J13)</f>
        <v>10200</v>
      </c>
    </row>
    <row r="16" spans="2:11" x14ac:dyDescent="0.35">
      <c r="B16" s="5" t="s">
        <v>12</v>
      </c>
      <c r="C16" s="5"/>
      <c r="D16" s="5"/>
      <c r="E16" s="5"/>
      <c r="F16" s="16" t="s">
        <v>60</v>
      </c>
      <c r="G16" s="5"/>
      <c r="H16" s="5" t="s">
        <v>8</v>
      </c>
      <c r="I16" s="5"/>
      <c r="J16" s="5" t="s">
        <v>10</v>
      </c>
      <c r="K16" s="2"/>
    </row>
    <row r="17" spans="2:11" x14ac:dyDescent="0.35">
      <c r="B17" s="5"/>
      <c r="C17" s="5"/>
      <c r="D17" s="5"/>
      <c r="E17" s="5"/>
      <c r="F17" s="15">
        <v>44567</v>
      </c>
      <c r="G17" s="5"/>
      <c r="H17" s="5" t="s">
        <v>9</v>
      </c>
      <c r="I17" s="5"/>
      <c r="J17" s="5" t="s">
        <v>11</v>
      </c>
      <c r="K17" s="2"/>
    </row>
    <row r="18" spans="2:11" x14ac:dyDescent="0.35">
      <c r="B18" t="s">
        <v>13</v>
      </c>
      <c r="F18">
        <v>611</v>
      </c>
      <c r="H18">
        <v>900</v>
      </c>
      <c r="J18">
        <v>1000</v>
      </c>
    </row>
    <row r="19" spans="2:11" x14ac:dyDescent="0.35">
      <c r="B19" t="s">
        <v>14</v>
      </c>
      <c r="F19">
        <v>0</v>
      </c>
      <c r="H19" s="6">
        <v>400</v>
      </c>
      <c r="J19">
        <v>500</v>
      </c>
    </row>
    <row r="20" spans="2:11" x14ac:dyDescent="0.35">
      <c r="B20" t="s">
        <v>15</v>
      </c>
      <c r="F20">
        <v>333</v>
      </c>
      <c r="H20">
        <v>500</v>
      </c>
      <c r="J20">
        <v>500</v>
      </c>
    </row>
    <row r="21" spans="2:11" x14ac:dyDescent="0.35">
      <c r="B21" t="s">
        <v>16</v>
      </c>
      <c r="F21">
        <v>476</v>
      </c>
      <c r="H21">
        <v>600</v>
      </c>
      <c r="J21">
        <v>300</v>
      </c>
    </row>
    <row r="22" spans="2:11" x14ac:dyDescent="0.35">
      <c r="B22" t="s">
        <v>17</v>
      </c>
      <c r="F22">
        <f>5120+618-2245+1</f>
        <v>3494</v>
      </c>
      <c r="H22" s="6">
        <v>5920</v>
      </c>
      <c r="J22" s="6">
        <v>2500</v>
      </c>
    </row>
    <row r="23" spans="2:11" x14ac:dyDescent="0.35">
      <c r="B23" t="s">
        <v>18</v>
      </c>
      <c r="F23">
        <v>85</v>
      </c>
      <c r="H23">
        <v>150</v>
      </c>
      <c r="J23">
        <v>200</v>
      </c>
    </row>
    <row r="24" spans="2:11" x14ac:dyDescent="0.35">
      <c r="B24" t="s">
        <v>19</v>
      </c>
      <c r="F24">
        <v>105</v>
      </c>
      <c r="H24">
        <v>250</v>
      </c>
      <c r="J24">
        <v>300</v>
      </c>
    </row>
    <row r="25" spans="2:11" ht="15" thickBot="1" x14ac:dyDescent="0.4">
      <c r="B25" t="s">
        <v>24</v>
      </c>
      <c r="F25">
        <v>2245</v>
      </c>
      <c r="H25" s="6">
        <v>2244</v>
      </c>
      <c r="J25">
        <v>500</v>
      </c>
    </row>
    <row r="26" spans="2:11" ht="15" thickBot="1" x14ac:dyDescent="0.4">
      <c r="B26" s="1" t="s">
        <v>25</v>
      </c>
      <c r="C26" s="1"/>
      <c r="F26" s="8">
        <f>SUM(F18:F25)</f>
        <v>7349</v>
      </c>
      <c r="G26" s="12"/>
      <c r="H26" s="8">
        <f>SUM(H18:H25)</f>
        <v>10964</v>
      </c>
      <c r="J26" s="8">
        <f>SUM(J18:J25)</f>
        <v>5800</v>
      </c>
    </row>
    <row r="28" spans="2:11" x14ac:dyDescent="0.35">
      <c r="B28" s="5" t="s">
        <v>21</v>
      </c>
      <c r="C28" s="5"/>
      <c r="D28" s="5"/>
      <c r="E28" s="5"/>
      <c r="F28" s="16" t="s">
        <v>60</v>
      </c>
      <c r="G28" s="5"/>
      <c r="H28" s="5" t="s">
        <v>8</v>
      </c>
      <c r="I28" s="5"/>
      <c r="J28" s="5" t="s">
        <v>10</v>
      </c>
      <c r="K28" s="2"/>
    </row>
    <row r="29" spans="2:11" x14ac:dyDescent="0.35">
      <c r="B29" s="5"/>
      <c r="C29" s="5"/>
      <c r="D29" s="5"/>
      <c r="E29" s="5"/>
      <c r="F29" s="15">
        <v>44567</v>
      </c>
      <c r="G29" s="5"/>
      <c r="H29" s="5" t="s">
        <v>9</v>
      </c>
      <c r="I29" s="5"/>
      <c r="J29" s="5" t="s">
        <v>11</v>
      </c>
      <c r="K29" s="2"/>
    </row>
    <row r="30" spans="2:11" x14ac:dyDescent="0.35">
      <c r="B30" t="s">
        <v>20</v>
      </c>
      <c r="F30">
        <v>1133</v>
      </c>
      <c r="H30">
        <v>1200</v>
      </c>
      <c r="J30">
        <v>1300</v>
      </c>
    </row>
    <row r="31" spans="2:11" ht="15" thickBot="1" x14ac:dyDescent="0.4">
      <c r="B31" t="s">
        <v>22</v>
      </c>
      <c r="F31">
        <v>450</v>
      </c>
      <c r="H31">
        <v>450</v>
      </c>
      <c r="J31">
        <v>100</v>
      </c>
    </row>
    <row r="32" spans="2:11" ht="15" thickBot="1" x14ac:dyDescent="0.4">
      <c r="B32" s="1" t="s">
        <v>25</v>
      </c>
      <c r="C32" s="1"/>
      <c r="F32" s="8">
        <f>SUM(F30:F31)</f>
        <v>1583</v>
      </c>
      <c r="G32" s="12"/>
      <c r="H32" s="8">
        <f>SUM(H30:H31)</f>
        <v>1650</v>
      </c>
      <c r="J32" s="8">
        <f>SUM(J30:J31)</f>
        <v>1400</v>
      </c>
    </row>
    <row r="34" spans="2:11" x14ac:dyDescent="0.35">
      <c r="B34" s="5" t="s">
        <v>26</v>
      </c>
      <c r="C34" s="2"/>
      <c r="D34" s="5"/>
      <c r="E34" s="5"/>
      <c r="F34" s="16" t="s">
        <v>60</v>
      </c>
      <c r="G34" s="5"/>
      <c r="H34" s="5" t="s">
        <v>8</v>
      </c>
      <c r="I34" s="5"/>
      <c r="J34" s="5" t="s">
        <v>10</v>
      </c>
      <c r="K34" s="2"/>
    </row>
    <row r="35" spans="2:11" x14ac:dyDescent="0.35">
      <c r="B35" s="2"/>
      <c r="C35" s="2"/>
      <c r="D35" s="5"/>
      <c r="E35" s="5"/>
      <c r="F35" s="15">
        <v>44567</v>
      </c>
      <c r="G35" s="5"/>
      <c r="H35" s="5" t="s">
        <v>9</v>
      </c>
      <c r="I35" s="5"/>
      <c r="J35" s="5" t="s">
        <v>11</v>
      </c>
      <c r="K35" s="2"/>
    </row>
    <row r="36" spans="2:11" x14ac:dyDescent="0.35">
      <c r="B36" t="s">
        <v>27</v>
      </c>
      <c r="F36">
        <v>6500</v>
      </c>
      <c r="H36">
        <v>6500</v>
      </c>
      <c r="J36">
        <v>6500</v>
      </c>
    </row>
    <row r="37" spans="2:11" x14ac:dyDescent="0.35">
      <c r="B37" t="s">
        <v>29</v>
      </c>
      <c r="F37">
        <v>60</v>
      </c>
      <c r="H37">
        <v>100</v>
      </c>
      <c r="J37">
        <v>100</v>
      </c>
    </row>
    <row r="38" spans="2:11" x14ac:dyDescent="0.35">
      <c r="B38" t="s">
        <v>30</v>
      </c>
      <c r="F38">
        <v>24</v>
      </c>
      <c r="H38">
        <v>50</v>
      </c>
      <c r="J38">
        <v>50</v>
      </c>
    </row>
    <row r="39" spans="2:11" x14ac:dyDescent="0.35">
      <c r="B39" t="s">
        <v>31</v>
      </c>
      <c r="F39">
        <v>0</v>
      </c>
      <c r="H39">
        <v>200</v>
      </c>
      <c r="J39">
        <v>200</v>
      </c>
    </row>
    <row r="40" spans="2:11" x14ac:dyDescent="0.35">
      <c r="B40" t="s">
        <v>32</v>
      </c>
      <c r="F40">
        <v>825</v>
      </c>
      <c r="H40">
        <v>825</v>
      </c>
      <c r="J40">
        <v>1650</v>
      </c>
    </row>
    <row r="41" spans="2:11" x14ac:dyDescent="0.35">
      <c r="B41" t="s">
        <v>33</v>
      </c>
      <c r="F41">
        <v>340</v>
      </c>
      <c r="H41">
        <v>400</v>
      </c>
      <c r="J41">
        <v>400</v>
      </c>
    </row>
    <row r="42" spans="2:11" x14ac:dyDescent="0.35">
      <c r="B42" t="s">
        <v>34</v>
      </c>
      <c r="F42">
        <v>2818</v>
      </c>
      <c r="H42">
        <v>2818</v>
      </c>
      <c r="J42">
        <v>1400</v>
      </c>
    </row>
    <row r="43" spans="2:11" ht="15" thickBot="1" x14ac:dyDescent="0.4">
      <c r="B43" t="s">
        <v>37</v>
      </c>
      <c r="F43">
        <v>58</v>
      </c>
      <c r="H43">
        <v>1140</v>
      </c>
      <c r="J43">
        <v>300</v>
      </c>
    </row>
    <row r="44" spans="2:11" ht="15" thickBot="1" x14ac:dyDescent="0.4">
      <c r="B44" s="1" t="s">
        <v>35</v>
      </c>
      <c r="F44" s="8">
        <f>SUM(F36:F43)</f>
        <v>10625</v>
      </c>
      <c r="G44" s="12"/>
      <c r="H44" s="8">
        <f>SUM(H36:H43)</f>
        <v>12033</v>
      </c>
      <c r="J44" s="8">
        <f>SUM(J36:J43)</f>
        <v>10600</v>
      </c>
    </row>
    <row r="46" spans="2:11" x14ac:dyDescent="0.35">
      <c r="B46" s="5" t="s">
        <v>36</v>
      </c>
      <c r="C46" s="2"/>
      <c r="D46" s="2"/>
      <c r="E46" s="2"/>
      <c r="F46" s="16" t="s">
        <v>60</v>
      </c>
      <c r="G46" s="5"/>
      <c r="H46" s="5" t="s">
        <v>8</v>
      </c>
      <c r="I46" s="5"/>
      <c r="J46" s="5" t="s">
        <v>10</v>
      </c>
      <c r="K46" s="2"/>
    </row>
    <row r="47" spans="2:11" x14ac:dyDescent="0.35">
      <c r="B47" s="2"/>
      <c r="C47" s="2"/>
      <c r="D47" s="2"/>
      <c r="E47" s="2"/>
      <c r="F47" s="15">
        <v>44567</v>
      </c>
      <c r="G47" s="5"/>
      <c r="H47" s="5" t="s">
        <v>9</v>
      </c>
      <c r="I47" s="5"/>
      <c r="J47" s="5" t="s">
        <v>11</v>
      </c>
      <c r="K47" s="2"/>
    </row>
    <row r="48" spans="2:11" x14ac:dyDescent="0.35">
      <c r="B48" t="s">
        <v>28</v>
      </c>
      <c r="F48" s="6">
        <v>10000</v>
      </c>
      <c r="H48" s="6">
        <v>10000</v>
      </c>
      <c r="J48">
        <v>3850</v>
      </c>
    </row>
    <row r="49" spans="2:16" x14ac:dyDescent="0.35">
      <c r="B49" s="6" t="s">
        <v>39</v>
      </c>
      <c r="C49" s="6"/>
      <c r="D49" s="6"/>
      <c r="E49" s="6"/>
      <c r="F49" s="6">
        <v>8500</v>
      </c>
      <c r="G49" s="6"/>
      <c r="H49" s="6">
        <v>8500</v>
      </c>
      <c r="I49" s="6"/>
      <c r="J49" s="6">
        <v>8000</v>
      </c>
    </row>
    <row r="50" spans="2:16" x14ac:dyDescent="0.35">
      <c r="B50" t="s">
        <v>38</v>
      </c>
      <c r="F50">
        <v>825</v>
      </c>
      <c r="H50">
        <v>825</v>
      </c>
      <c r="J50">
        <v>0</v>
      </c>
    </row>
    <row r="51" spans="2:16" x14ac:dyDescent="0.35">
      <c r="B51" t="s">
        <v>40</v>
      </c>
      <c r="F51">
        <v>835</v>
      </c>
      <c r="H51">
        <v>835</v>
      </c>
      <c r="J51">
        <v>100</v>
      </c>
    </row>
    <row r="52" spans="2:16" x14ac:dyDescent="0.35">
      <c r="B52" s="6" t="s">
        <v>41</v>
      </c>
      <c r="C52" s="6"/>
      <c r="D52" s="6"/>
      <c r="E52" s="6"/>
      <c r="F52" s="6">
        <v>0</v>
      </c>
      <c r="G52" s="6"/>
      <c r="H52" s="6">
        <v>0</v>
      </c>
      <c r="I52" s="6"/>
      <c r="J52" s="6">
        <v>1000</v>
      </c>
    </row>
    <row r="53" spans="2:16" x14ac:dyDescent="0.35">
      <c r="B53" s="6" t="s">
        <v>58</v>
      </c>
      <c r="C53" s="6"/>
      <c r="D53" s="6"/>
      <c r="E53" s="6"/>
      <c r="F53" s="6">
        <v>0</v>
      </c>
      <c r="G53" s="6"/>
      <c r="H53" s="6">
        <v>0</v>
      </c>
      <c r="I53" s="6"/>
      <c r="J53" s="6">
        <v>500</v>
      </c>
    </row>
    <row r="54" spans="2:16" ht="15" thickBot="1" x14ac:dyDescent="0.4">
      <c r="B54" s="6" t="s">
        <v>55</v>
      </c>
      <c r="C54" s="6"/>
      <c r="D54" s="6"/>
      <c r="E54" s="6"/>
      <c r="F54" s="6">
        <v>0</v>
      </c>
      <c r="G54" s="6"/>
      <c r="H54" s="6">
        <v>0</v>
      </c>
      <c r="I54" s="6"/>
      <c r="J54" s="6">
        <v>100</v>
      </c>
    </row>
    <row r="55" spans="2:16" ht="15" thickBot="1" x14ac:dyDescent="0.4">
      <c r="B55" s="7" t="s">
        <v>44</v>
      </c>
      <c r="C55" s="7"/>
      <c r="D55" s="7"/>
      <c r="E55" s="7"/>
      <c r="F55" s="9">
        <f>SUM(F48:F54)</f>
        <v>20160</v>
      </c>
      <c r="G55" s="13"/>
      <c r="H55" s="9">
        <f>SUM(H48:H54)</f>
        <v>20160</v>
      </c>
      <c r="I55" s="6"/>
      <c r="J55" s="9">
        <f>SUM(J48:J54)</f>
        <v>13550</v>
      </c>
    </row>
    <row r="56" spans="2:16" ht="15" thickBot="1" x14ac:dyDescent="0.4">
      <c r="B56" t="s">
        <v>42</v>
      </c>
      <c r="F56" s="14">
        <v>0</v>
      </c>
      <c r="H56">
        <v>0</v>
      </c>
      <c r="J56">
        <v>5000</v>
      </c>
      <c r="P56" s="6"/>
    </row>
    <row r="57" spans="2:16" ht="15" thickBot="1" x14ac:dyDescent="0.4">
      <c r="B57" s="1" t="s">
        <v>43</v>
      </c>
      <c r="C57" s="1"/>
      <c r="F57" s="8">
        <f>SUM(F55:F56)</f>
        <v>20160</v>
      </c>
      <c r="G57" s="12"/>
      <c r="H57" s="8">
        <f>SUM(H55:H56)</f>
        <v>20160</v>
      </c>
      <c r="J57" s="8">
        <f>SUM(J55:J56)</f>
        <v>18550</v>
      </c>
    </row>
    <row r="59" spans="2:16" x14ac:dyDescent="0.35">
      <c r="B59" s="5" t="s">
        <v>45</v>
      </c>
      <c r="C59" s="5"/>
      <c r="D59" s="5"/>
      <c r="E59" s="5"/>
      <c r="F59" s="16" t="s">
        <v>60</v>
      </c>
      <c r="G59" s="5"/>
      <c r="H59" s="5" t="s">
        <v>8</v>
      </c>
      <c r="I59" s="5"/>
      <c r="J59" s="5" t="s">
        <v>10</v>
      </c>
      <c r="K59" s="2"/>
    </row>
    <row r="60" spans="2:16" x14ac:dyDescent="0.35">
      <c r="B60" s="2"/>
      <c r="C60" s="2"/>
      <c r="D60" s="2"/>
      <c r="E60" s="2"/>
      <c r="F60" s="15">
        <v>44567</v>
      </c>
      <c r="G60" s="5"/>
      <c r="H60" s="5" t="s">
        <v>9</v>
      </c>
      <c r="I60" s="5"/>
      <c r="J60" s="5" t="s">
        <v>11</v>
      </c>
      <c r="K60" s="2"/>
    </row>
    <row r="61" spans="2:16" x14ac:dyDescent="0.35">
      <c r="B61" s="1" t="s">
        <v>46</v>
      </c>
      <c r="C61" s="1"/>
    </row>
    <row r="62" spans="2:16" x14ac:dyDescent="0.35">
      <c r="B62" t="s">
        <v>47</v>
      </c>
      <c r="F62">
        <f>F14</f>
        <v>7210</v>
      </c>
      <c r="H62">
        <f>H14</f>
        <v>9981</v>
      </c>
      <c r="J62">
        <f>J14</f>
        <v>10200</v>
      </c>
    </row>
    <row r="63" spans="2:16" x14ac:dyDescent="0.35">
      <c r="B63" t="s">
        <v>48</v>
      </c>
      <c r="F63">
        <f>F26</f>
        <v>7349</v>
      </c>
      <c r="H63">
        <f>H26</f>
        <v>10964</v>
      </c>
      <c r="J63">
        <f>J26</f>
        <v>5800</v>
      </c>
    </row>
    <row r="64" spans="2:16" ht="15" thickBot="1" x14ac:dyDescent="0.4">
      <c r="B64" t="s">
        <v>49</v>
      </c>
      <c r="F64">
        <f>F32</f>
        <v>1583</v>
      </c>
      <c r="H64">
        <f>H32</f>
        <v>1650</v>
      </c>
      <c r="J64">
        <f>J32</f>
        <v>1400</v>
      </c>
    </row>
    <row r="65" spans="2:10" ht="15" thickBot="1" x14ac:dyDescent="0.4">
      <c r="B65" s="1" t="s">
        <v>50</v>
      </c>
      <c r="C65" s="1"/>
      <c r="D65" s="1"/>
      <c r="E65" s="1"/>
      <c r="F65" s="12">
        <f>SUM(F62:F64)</f>
        <v>16142</v>
      </c>
      <c r="G65" s="12"/>
      <c r="H65" s="12">
        <f>SUM(H62:H64)</f>
        <v>22595</v>
      </c>
      <c r="J65" s="8">
        <f>SUM(J62:J64)</f>
        <v>17400</v>
      </c>
    </row>
    <row r="66" spans="2:10" ht="15" thickBot="1" x14ac:dyDescent="0.4">
      <c r="B66" t="s">
        <v>51</v>
      </c>
      <c r="F66">
        <f>F44-F36</f>
        <v>4125</v>
      </c>
      <c r="H66">
        <f>H44-H36</f>
        <v>5533</v>
      </c>
      <c r="J66">
        <f>J44-J36</f>
        <v>4100</v>
      </c>
    </row>
    <row r="67" spans="2:10" ht="15" thickBot="1" x14ac:dyDescent="0.4">
      <c r="B67" s="1" t="s">
        <v>52</v>
      </c>
      <c r="C67" s="1"/>
      <c r="D67" s="1"/>
      <c r="E67" s="1"/>
      <c r="F67" s="12">
        <f>F65-F66</f>
        <v>12017</v>
      </c>
      <c r="G67" s="12"/>
      <c r="H67" s="12">
        <f>H65-H66</f>
        <v>17062</v>
      </c>
      <c r="J67" s="8">
        <v>13300</v>
      </c>
    </row>
    <row r="68" spans="2:10" x14ac:dyDescent="0.35">
      <c r="B68" t="s">
        <v>53</v>
      </c>
      <c r="F68">
        <v>0</v>
      </c>
      <c r="H68">
        <v>0</v>
      </c>
      <c r="J68" s="10">
        <f>J55-H55</f>
        <v>-6610</v>
      </c>
    </row>
    <row r="69" spans="2:10" ht="15" thickBot="1" x14ac:dyDescent="0.4">
      <c r="B69" t="s">
        <v>54</v>
      </c>
      <c r="F69">
        <v>0</v>
      </c>
      <c r="H69">
        <v>0</v>
      </c>
      <c r="J69">
        <v>5000</v>
      </c>
    </row>
    <row r="70" spans="2:10" ht="15" thickBot="1" x14ac:dyDescent="0.4">
      <c r="B70" s="1" t="s">
        <v>59</v>
      </c>
      <c r="C70" s="1"/>
      <c r="F70" s="8"/>
      <c r="G70" s="12"/>
      <c r="H70" s="8">
        <f>H67+H68+H69</f>
        <v>17062</v>
      </c>
      <c r="J70" s="11">
        <f>J67+J68+J69</f>
        <v>11690</v>
      </c>
    </row>
    <row r="72" spans="2:10" x14ac:dyDescent="0.35">
      <c r="B72" t="s">
        <v>61</v>
      </c>
      <c r="F72">
        <v>25629</v>
      </c>
      <c r="H72">
        <v>25629</v>
      </c>
      <c r="J72" s="10">
        <f>H74</f>
        <v>8567</v>
      </c>
    </row>
    <row r="74" spans="2:10" x14ac:dyDescent="0.35">
      <c r="F74">
        <f>F72-F70</f>
        <v>25629</v>
      </c>
      <c r="H74" s="10">
        <f>H72-H70</f>
        <v>8567</v>
      </c>
      <c r="J74" s="10">
        <f>J72-J70</f>
        <v>-3123</v>
      </c>
    </row>
    <row r="75" spans="2:10" x14ac:dyDescent="0.35">
      <c r="H75" s="10"/>
    </row>
    <row r="77" spans="2:10" x14ac:dyDescent="0.35">
      <c r="H77" s="1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council</dc:creator>
  <cp:lastModifiedBy>parish council</cp:lastModifiedBy>
  <cp:lastPrinted>2022-01-05T14:27:01Z</cp:lastPrinted>
  <dcterms:created xsi:type="dcterms:W3CDTF">2021-12-02T20:55:34Z</dcterms:created>
  <dcterms:modified xsi:type="dcterms:W3CDTF">2022-01-05T15:27:55Z</dcterms:modified>
</cp:coreProperties>
</file>