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3-24/Audit documents/Website documents/"/>
    </mc:Choice>
  </mc:AlternateContent>
  <xr:revisionPtr revIDLastSave="1" documentId="8_{C71011E0-8938-4C20-A4A7-3F40E25785F4}" xr6:coauthVersionLast="47" xr6:coauthVersionMax="47" xr10:uidLastSave="{3DD1E99F-7B22-42B2-A394-C77E1AE13EE9}"/>
  <bookViews>
    <workbookView xWindow="-110" yWindow="-110" windowWidth="19420" windowHeight="10300" xr2:uid="{B5436DE2-F91D-47F8-AD42-B1F72407392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G39" i="1"/>
  <c r="L35" i="1"/>
  <c r="Q35" i="1" s="1"/>
  <c r="K35" i="1"/>
  <c r="I35" i="1"/>
  <c r="D35" i="1"/>
  <c r="L34" i="1"/>
  <c r="Q34" i="1" s="1"/>
  <c r="I34" i="1"/>
  <c r="D34" i="1"/>
  <c r="B34" i="1"/>
  <c r="Q33" i="1"/>
  <c r="L33" i="1"/>
  <c r="D33" i="1"/>
  <c r="I33" i="1" s="1"/>
  <c r="B33" i="1"/>
  <c r="Q32" i="1"/>
  <c r="K32" i="1"/>
  <c r="I32" i="1"/>
  <c r="Q31" i="1"/>
  <c r="L31" i="1"/>
  <c r="K31" i="1"/>
  <c r="D31" i="1"/>
  <c r="I31" i="1" s="1"/>
  <c r="B31" i="1"/>
  <c r="Q30" i="1"/>
  <c r="L30" i="1"/>
  <c r="K30" i="1"/>
  <c r="D30" i="1"/>
  <c r="I30" i="1" s="1"/>
  <c r="B30" i="1"/>
  <c r="Q28" i="1"/>
  <c r="L28" i="1"/>
  <c r="Q27" i="1"/>
  <c r="L26" i="1"/>
  <c r="Q26" i="1" s="1"/>
  <c r="L25" i="1"/>
  <c r="Q25" i="1" s="1"/>
  <c r="L24" i="1"/>
  <c r="Q24" i="1" s="1"/>
  <c r="L23" i="1"/>
  <c r="Q23" i="1" s="1"/>
  <c r="L22" i="1"/>
  <c r="Q22" i="1" s="1"/>
  <c r="D22" i="1"/>
  <c r="I22" i="1" s="1"/>
  <c r="B22" i="1"/>
  <c r="Q21" i="1"/>
  <c r="L21" i="1"/>
  <c r="I21" i="1"/>
  <c r="D21" i="1"/>
  <c r="Q20" i="1"/>
  <c r="L20" i="1"/>
  <c r="I20" i="1"/>
  <c r="D20" i="1"/>
  <c r="Q18" i="1"/>
  <c r="L18" i="1"/>
  <c r="K18" i="1"/>
  <c r="L17" i="1"/>
  <c r="Q17" i="1" s="1"/>
  <c r="K17" i="1"/>
  <c r="Q16" i="1"/>
  <c r="L16" i="1"/>
  <c r="K16" i="1"/>
  <c r="D16" i="1"/>
  <c r="I16" i="1" s="1"/>
  <c r="B16" i="1"/>
  <c r="Q15" i="1"/>
  <c r="L15" i="1"/>
  <c r="K15" i="1"/>
  <c r="D15" i="1"/>
  <c r="I15" i="1" s="1"/>
  <c r="B15" i="1"/>
  <c r="Q14" i="1"/>
  <c r="L14" i="1"/>
  <c r="K14" i="1"/>
  <c r="D14" i="1"/>
  <c r="I14" i="1" s="1"/>
  <c r="B14" i="1"/>
  <c r="Q13" i="1"/>
  <c r="L13" i="1"/>
  <c r="K13" i="1"/>
  <c r="D13" i="1"/>
  <c r="I13" i="1" s="1"/>
  <c r="B13" i="1"/>
  <c r="Q12" i="1"/>
  <c r="L12" i="1"/>
  <c r="K12" i="1"/>
  <c r="D12" i="1"/>
  <c r="I12" i="1" s="1"/>
  <c r="B12" i="1"/>
  <c r="Q11" i="1"/>
  <c r="L11" i="1"/>
  <c r="K11" i="1"/>
  <c r="D11" i="1"/>
  <c r="I11" i="1" s="1"/>
  <c r="B11" i="1"/>
  <c r="Q10" i="1"/>
  <c r="L10" i="1"/>
  <c r="L39" i="1" s="1"/>
  <c r="K10" i="1"/>
  <c r="D10" i="1"/>
  <c r="D37" i="1" s="1"/>
  <c r="B10" i="1"/>
  <c r="Q39" i="1" l="1"/>
  <c r="I10" i="1"/>
  <c r="I39" i="1" s="1"/>
</calcChain>
</file>

<file path=xl/sharedStrings.xml><?xml version="1.0" encoding="utf-8"?>
<sst xmlns="http://schemas.openxmlformats.org/spreadsheetml/2006/main" count="39" uniqueCount="28">
  <si>
    <t>LODDINGTON PARISH COUNCIL ACCOUNT</t>
  </si>
  <si>
    <t>ACCOUNTS FOR THE PERIOD ENDING 31 MARCH 2024</t>
  </si>
  <si>
    <t>YEAR 2023/24</t>
  </si>
  <si>
    <t>Variance</t>
  </si>
  <si>
    <t>Budget</t>
  </si>
  <si>
    <t>INCOME</t>
  </si>
  <si>
    <t>£</t>
  </si>
  <si>
    <t>EXPENDITURE</t>
  </si>
  <si>
    <t>Pavilion</t>
  </si>
  <si>
    <t>Administration</t>
  </si>
  <si>
    <t>Precept</t>
  </si>
  <si>
    <t>Salaries</t>
  </si>
  <si>
    <t>Small Business Grant</t>
  </si>
  <si>
    <t>Clerks Expenses</t>
  </si>
  <si>
    <t>Subscriptions &amp; Audit</t>
  </si>
  <si>
    <t>Insurance</t>
  </si>
  <si>
    <t>Training</t>
  </si>
  <si>
    <t xml:space="preserve">Mileage </t>
  </si>
  <si>
    <t>Election Expenses</t>
  </si>
  <si>
    <t>Local Government Reorganisation</t>
  </si>
  <si>
    <t>Bank Charges</t>
  </si>
  <si>
    <t>Events / Misc</t>
  </si>
  <si>
    <t xml:space="preserve">Events / Misc </t>
  </si>
  <si>
    <t>Other Funding</t>
  </si>
  <si>
    <t>Professional fees Cransley Road</t>
  </si>
  <si>
    <t>Donations</t>
  </si>
  <si>
    <t>Vat Recovered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</si>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</sst>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#,##0.00;[Red]#,##0.00"/>
  </numFmts>
  <fonts count="14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rgb="FF000000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3" fillId="2" borderId="0" xfId="0" applyNumberFormat="1" applyFont="1" applyFill="1"/>
    <xf numFmtId="2" fontId="4" fillId="2" borderId="0" xfId="0" applyNumberFormat="1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5" fillId="2" borderId="0" xfId="0" applyFont="1" applyFill="1"/>
    <xf numFmtId="2" fontId="4" fillId="2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0" fillId="2" borderId="0" xfId="0" applyFont="1" applyFill="1" applyAlignment="1">
      <alignment horizontal="left" wrapText="1"/>
    </xf>
    <xf numFmtId="4" fontId="4" fillId="2" borderId="0" xfId="0" applyNumberFormat="1" applyFont="1" applyFill="1"/>
    <xf numFmtId="164" fontId="11" fillId="2" borderId="0" xfId="0" applyNumberFormat="1" applyFont="1" applyFill="1"/>
    <xf numFmtId="4" fontId="1" fillId="2" borderId="0" xfId="0" applyNumberFormat="1" applyFont="1" applyFill="1"/>
    <xf numFmtId="0" fontId="10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2" fontId="10" fillId="2" borderId="0" xfId="0" applyNumberFormat="1" applyFont="1" applyFill="1" applyAlignment="1">
      <alignment horizontal="left"/>
    </xf>
    <xf numFmtId="164" fontId="9" fillId="2" borderId="0" xfId="0" applyNumberFormat="1" applyFont="1" applyFill="1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2" fontId="11" fillId="2" borderId="0" xfId="0" applyNumberFormat="1" applyFont="1" applyFill="1"/>
    <xf numFmtId="2" fontId="0" fillId="0" borderId="0" xfId="0" applyNumberFormat="1"/>
    <xf numFmtId="0" fontId="1" fillId="2" borderId="0" xfId="0" applyFont="1" applyFill="1" applyAlignment="1">
      <alignment vertical="top" wrapText="1"/>
    </xf>
    <xf numFmtId="2" fontId="1" fillId="2" borderId="0" xfId="0" applyNumberFormat="1" applyFont="1" applyFill="1" applyAlignment="1">
      <alignment vertical="top" wrapText="1"/>
    </xf>
    <xf numFmtId="164" fontId="9" fillId="2" borderId="1" xfId="0" applyNumberFormat="1" applyFont="1" applyFill="1" applyBorder="1"/>
    <xf numFmtId="2" fontId="10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wrapText="1"/>
    </xf>
    <xf numFmtId="4" fontId="4" fillId="2" borderId="1" xfId="0" applyNumberFormat="1" applyFont="1" applyFill="1" applyBorder="1"/>
    <xf numFmtId="164" fontId="12" fillId="2" borderId="1" xfId="0" applyNumberFormat="1" applyFont="1" applyFill="1" applyBorder="1"/>
    <xf numFmtId="0" fontId="9" fillId="2" borderId="0" xfId="0" applyFont="1" applyFill="1"/>
    <xf numFmtId="0" fontId="13" fillId="2" borderId="0" xfId="0" applyFont="1" applyFill="1"/>
    <xf numFmtId="4" fontId="6" fillId="0" borderId="0" xfId="0" applyNumberFormat="1" applyFont="1"/>
    <xf numFmtId="4" fontId="11" fillId="2" borderId="0" xfId="0" applyNumberFormat="1" applyFont="1" applyFill="1"/>
    <xf numFmtId="4" fontId="9" fillId="2" borderId="0" xfId="0" applyNumberFormat="1" applyFont="1" applyFill="1"/>
    <xf numFmtId="2" fontId="1" fillId="2" borderId="0" xfId="0" applyNumberFormat="1" applyFont="1" applyFill="1"/>
    <xf numFmtId="165" fontId="1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52cdaad0d7ec936/Documents/Parish%20Council/ACCOUNTS/Accounts%202023-24/Copy%20of%20Latest%20daybook%20-%2031-03-24.xlsx" TargetMode="External"/><Relationship Id="rId1" Type="http://schemas.openxmlformats.org/officeDocument/2006/relationships/externalLinkPath" Target="/852cdaad0d7ec936/Documents/Parish%20Council/ACCOUNTS/Accounts%202023-24/Copy%20of%20Latest%20daybook%20-%2031-0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PC Bank Recon "/>
      <sheetName val="Sheet1"/>
      <sheetName val="LPC Parish Admin"/>
      <sheetName val="LPC Recreation"/>
      <sheetName val="LPC Fighting Fund"/>
      <sheetName val="LPC P &amp; L"/>
      <sheetName val="LPC Detail Mar23"/>
      <sheetName val="Full Costs Half Year"/>
      <sheetName val="Budget 23-24"/>
      <sheetName val="Budget 24-25 v2"/>
      <sheetName val="Budget 24-25"/>
      <sheetName val="FCHY exc Fighting Costs"/>
      <sheetName val="Sheet2"/>
      <sheetName val="Fighting Fund Analysis"/>
    </sheetNames>
    <sheetDataSet>
      <sheetData sheetId="0"/>
      <sheetData sheetId="1"/>
      <sheetData sheetId="2"/>
      <sheetData sheetId="3"/>
      <sheetData sheetId="4">
        <row r="9">
          <cell r="K9">
            <v>0</v>
          </cell>
        </row>
        <row r="10">
          <cell r="D10">
            <v>0</v>
          </cell>
        </row>
      </sheetData>
      <sheetData sheetId="5"/>
      <sheetData sheetId="6">
        <row r="3">
          <cell r="M3" t="str">
            <v xml:space="preserve">Individual pavilion hire </v>
          </cell>
          <cell r="S3" t="str">
            <v>Litter Pick Award</v>
          </cell>
          <cell r="U3" t="str">
            <v>Jubilee</v>
          </cell>
          <cell r="AH3" t="str">
            <v xml:space="preserve">Materials </v>
          </cell>
          <cell r="AI3" t="str">
            <v>Oil</v>
          </cell>
          <cell r="AJ3" t="str">
            <v xml:space="preserve">Electric </v>
          </cell>
          <cell r="AK3" t="str">
            <v>Water</v>
          </cell>
          <cell r="AL3" t="str">
            <v>Boiler service</v>
          </cell>
          <cell r="AM3" t="str">
            <v>Fire safety</v>
          </cell>
          <cell r="AN3" t="str">
            <v>Refurbishment of assets</v>
          </cell>
        </row>
        <row r="137">
          <cell r="M137">
            <v>174</v>
          </cell>
          <cell r="N137">
            <v>0</v>
          </cell>
          <cell r="O137">
            <v>2297</v>
          </cell>
          <cell r="P137">
            <v>970.5</v>
          </cell>
          <cell r="Q137">
            <v>0</v>
          </cell>
          <cell r="R137">
            <v>1800.9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600</v>
          </cell>
          <cell r="X137">
            <v>536.22</v>
          </cell>
          <cell r="AC137">
            <v>13450</v>
          </cell>
          <cell r="AD137">
            <v>0</v>
          </cell>
          <cell r="AE137">
            <v>91.5</v>
          </cell>
          <cell r="AF137">
            <v>150.4</v>
          </cell>
          <cell r="AH137">
            <v>747.23</v>
          </cell>
          <cell r="AI137">
            <v>743.19</v>
          </cell>
          <cell r="AJ137">
            <v>1226.32</v>
          </cell>
          <cell r="AK137">
            <v>270.89999999999998</v>
          </cell>
          <cell r="AL137">
            <v>110</v>
          </cell>
          <cell r="AM137">
            <v>211.2</v>
          </cell>
          <cell r="AN137">
            <v>969</v>
          </cell>
          <cell r="AO137">
            <v>1025</v>
          </cell>
          <cell r="AP137">
            <v>576.9</v>
          </cell>
          <cell r="AQ137">
            <v>300</v>
          </cell>
          <cell r="AS137">
            <v>159</v>
          </cell>
          <cell r="AT137">
            <v>2112</v>
          </cell>
          <cell r="AZ137">
            <v>7710.2200000000012</v>
          </cell>
          <cell r="BA137">
            <v>240.95999999999992</v>
          </cell>
          <cell r="BB137">
            <v>208.8</v>
          </cell>
          <cell r="BC137">
            <v>0</v>
          </cell>
          <cell r="BD137">
            <v>917.18</v>
          </cell>
          <cell r="BE137">
            <v>1337.8200000000002</v>
          </cell>
          <cell r="BF137">
            <v>0</v>
          </cell>
          <cell r="BH137">
            <v>0</v>
          </cell>
          <cell r="BI137">
            <v>96</v>
          </cell>
        </row>
        <row r="138">
          <cell r="N138" t="str">
            <v>Ukulele Club</v>
          </cell>
          <cell r="O138" t="str">
            <v>Cricket Club</v>
          </cell>
          <cell r="P138" t="str">
            <v>Football club</v>
          </cell>
          <cell r="Q138" t="str">
            <v>Small Business Grant</v>
          </cell>
          <cell r="R138" t="str">
            <v>Fireworks Takings</v>
          </cell>
          <cell r="T138" t="str">
            <v>Coronation</v>
          </cell>
          <cell r="V138" t="str">
            <v>Transfer from reserves</v>
          </cell>
          <cell r="W138" t="str">
            <v>School field hire</v>
          </cell>
          <cell r="AD138" t="str">
            <v>Transfer from reserves</v>
          </cell>
          <cell r="AO138" t="str">
            <v>Fireworks Display Costs</v>
          </cell>
          <cell r="AP138" t="str">
            <v>Coronation</v>
          </cell>
          <cell r="AR138" t="str">
            <v>Pavilion Extension</v>
          </cell>
          <cell r="AS138" t="str">
            <v>Legal</v>
          </cell>
          <cell r="AT138" t="str">
            <v>Tree and ground work</v>
          </cell>
          <cell r="BH138" t="str">
            <v>Asset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F8A-FEBA-4893-922B-FDA38CD620C2}">
  <dimension ref="B1:T46"/>
  <sheetViews>
    <sheetView tabSelected="1" workbookViewId="0">
      <selection sqref="A1:XFD1048576"/>
    </sheetView>
  </sheetViews>
  <sheetFormatPr defaultRowHeight="13" x14ac:dyDescent="0.3"/>
  <cols>
    <col min="1" max="1" width="2.1796875" style="1" customWidth="1"/>
    <col min="2" max="2" width="23" style="1" customWidth="1"/>
    <col min="3" max="3" width="2.81640625" style="1" customWidth="1"/>
    <col min="4" max="4" width="10.81640625" style="1" customWidth="1"/>
    <col min="5" max="6" width="2.81640625" style="1" customWidth="1"/>
    <col min="7" max="7" width="10.81640625" style="4" customWidth="1"/>
    <col min="8" max="8" width="2.81640625" style="4" customWidth="1"/>
    <col min="9" max="9" width="10.81640625" style="1" customWidth="1"/>
    <col min="10" max="10" width="2.81640625" style="1" customWidth="1"/>
    <col min="11" max="11" width="30.1796875" style="1" customWidth="1"/>
    <col min="12" max="12" width="10.81640625" style="1" customWidth="1"/>
    <col min="13" max="14" width="2.81640625" style="1" customWidth="1"/>
    <col min="15" max="15" width="10.81640625" style="4" customWidth="1"/>
    <col min="16" max="16" width="2.81640625" style="1" customWidth="1"/>
    <col min="17" max="17" width="10.81640625" style="1" customWidth="1"/>
    <col min="18" max="19" width="5.81640625" style="1" customWidth="1"/>
    <col min="20" max="20" width="10.81640625" style="1" customWidth="1"/>
    <col min="21" max="21" width="5.81640625" style="1" customWidth="1"/>
    <col min="22" max="238" width="8.7265625" style="1"/>
    <col min="239" max="239" width="25.81640625" style="1" customWidth="1"/>
    <col min="240" max="240" width="4" style="1" customWidth="1"/>
    <col min="241" max="241" width="11.54296875" style="1" customWidth="1"/>
    <col min="242" max="242" width="3.453125" style="1" customWidth="1"/>
    <col min="243" max="243" width="11.54296875" style="1" customWidth="1"/>
    <col min="244" max="244" width="3.81640625" style="1" customWidth="1"/>
    <col min="245" max="245" width="32.453125" style="1" bestFit="1" customWidth="1"/>
    <col min="246" max="246" width="11.81640625" style="1" customWidth="1"/>
    <col min="247" max="247" width="3.453125" style="1" customWidth="1"/>
    <col min="248" max="248" width="11.54296875" style="1" customWidth="1"/>
    <col min="249" max="252" width="8.7265625" style="1"/>
    <col min="253" max="275" width="5.81640625" style="1" customWidth="1"/>
    <col min="276" max="494" width="8.7265625" style="1"/>
    <col min="495" max="495" width="25.81640625" style="1" customWidth="1"/>
    <col min="496" max="496" width="4" style="1" customWidth="1"/>
    <col min="497" max="497" width="11.54296875" style="1" customWidth="1"/>
    <col min="498" max="498" width="3.453125" style="1" customWidth="1"/>
    <col min="499" max="499" width="11.54296875" style="1" customWidth="1"/>
    <col min="500" max="500" width="3.81640625" style="1" customWidth="1"/>
    <col min="501" max="501" width="32.453125" style="1" bestFit="1" customWidth="1"/>
    <col min="502" max="502" width="11.81640625" style="1" customWidth="1"/>
    <col min="503" max="503" width="3.453125" style="1" customWidth="1"/>
    <col min="504" max="504" width="11.54296875" style="1" customWidth="1"/>
    <col min="505" max="508" width="8.7265625" style="1"/>
    <col min="509" max="531" width="5.81640625" style="1" customWidth="1"/>
    <col min="532" max="750" width="8.7265625" style="1"/>
    <col min="751" max="751" width="25.81640625" style="1" customWidth="1"/>
    <col min="752" max="752" width="4" style="1" customWidth="1"/>
    <col min="753" max="753" width="11.54296875" style="1" customWidth="1"/>
    <col min="754" max="754" width="3.453125" style="1" customWidth="1"/>
    <col min="755" max="755" width="11.54296875" style="1" customWidth="1"/>
    <col min="756" max="756" width="3.81640625" style="1" customWidth="1"/>
    <col min="757" max="757" width="32.453125" style="1" bestFit="1" customWidth="1"/>
    <col min="758" max="758" width="11.81640625" style="1" customWidth="1"/>
    <col min="759" max="759" width="3.453125" style="1" customWidth="1"/>
    <col min="760" max="760" width="11.54296875" style="1" customWidth="1"/>
    <col min="761" max="764" width="8.7265625" style="1"/>
    <col min="765" max="787" width="5.81640625" style="1" customWidth="1"/>
    <col min="788" max="1006" width="8.7265625" style="1"/>
    <col min="1007" max="1007" width="25.81640625" style="1" customWidth="1"/>
    <col min="1008" max="1008" width="4" style="1" customWidth="1"/>
    <col min="1009" max="1009" width="11.54296875" style="1" customWidth="1"/>
    <col min="1010" max="1010" width="3.453125" style="1" customWidth="1"/>
    <col min="1011" max="1011" width="11.54296875" style="1" customWidth="1"/>
    <col min="1012" max="1012" width="3.81640625" style="1" customWidth="1"/>
    <col min="1013" max="1013" width="32.453125" style="1" bestFit="1" customWidth="1"/>
    <col min="1014" max="1014" width="11.81640625" style="1" customWidth="1"/>
    <col min="1015" max="1015" width="3.453125" style="1" customWidth="1"/>
    <col min="1016" max="1016" width="11.54296875" style="1" customWidth="1"/>
    <col min="1017" max="1020" width="8.7265625" style="1"/>
    <col min="1021" max="1043" width="5.81640625" style="1" customWidth="1"/>
    <col min="1044" max="1262" width="8.7265625" style="1"/>
    <col min="1263" max="1263" width="25.81640625" style="1" customWidth="1"/>
    <col min="1264" max="1264" width="4" style="1" customWidth="1"/>
    <col min="1265" max="1265" width="11.54296875" style="1" customWidth="1"/>
    <col min="1266" max="1266" width="3.453125" style="1" customWidth="1"/>
    <col min="1267" max="1267" width="11.54296875" style="1" customWidth="1"/>
    <col min="1268" max="1268" width="3.81640625" style="1" customWidth="1"/>
    <col min="1269" max="1269" width="32.453125" style="1" bestFit="1" customWidth="1"/>
    <col min="1270" max="1270" width="11.81640625" style="1" customWidth="1"/>
    <col min="1271" max="1271" width="3.453125" style="1" customWidth="1"/>
    <col min="1272" max="1272" width="11.54296875" style="1" customWidth="1"/>
    <col min="1273" max="1276" width="8.7265625" style="1"/>
    <col min="1277" max="1299" width="5.81640625" style="1" customWidth="1"/>
    <col min="1300" max="1518" width="8.7265625" style="1"/>
    <col min="1519" max="1519" width="25.81640625" style="1" customWidth="1"/>
    <col min="1520" max="1520" width="4" style="1" customWidth="1"/>
    <col min="1521" max="1521" width="11.54296875" style="1" customWidth="1"/>
    <col min="1522" max="1522" width="3.453125" style="1" customWidth="1"/>
    <col min="1523" max="1523" width="11.54296875" style="1" customWidth="1"/>
    <col min="1524" max="1524" width="3.81640625" style="1" customWidth="1"/>
    <col min="1525" max="1525" width="32.453125" style="1" bestFit="1" customWidth="1"/>
    <col min="1526" max="1526" width="11.81640625" style="1" customWidth="1"/>
    <col min="1527" max="1527" width="3.453125" style="1" customWidth="1"/>
    <col min="1528" max="1528" width="11.54296875" style="1" customWidth="1"/>
    <col min="1529" max="1532" width="8.7265625" style="1"/>
    <col min="1533" max="1555" width="5.81640625" style="1" customWidth="1"/>
    <col min="1556" max="1774" width="8.7265625" style="1"/>
    <col min="1775" max="1775" width="25.81640625" style="1" customWidth="1"/>
    <col min="1776" max="1776" width="4" style="1" customWidth="1"/>
    <col min="1777" max="1777" width="11.54296875" style="1" customWidth="1"/>
    <col min="1778" max="1778" width="3.453125" style="1" customWidth="1"/>
    <col min="1779" max="1779" width="11.54296875" style="1" customWidth="1"/>
    <col min="1780" max="1780" width="3.81640625" style="1" customWidth="1"/>
    <col min="1781" max="1781" width="32.453125" style="1" bestFit="1" customWidth="1"/>
    <col min="1782" max="1782" width="11.81640625" style="1" customWidth="1"/>
    <col min="1783" max="1783" width="3.453125" style="1" customWidth="1"/>
    <col min="1784" max="1784" width="11.54296875" style="1" customWidth="1"/>
    <col min="1785" max="1788" width="8.7265625" style="1"/>
    <col min="1789" max="1811" width="5.81640625" style="1" customWidth="1"/>
    <col min="1812" max="2030" width="8.7265625" style="1"/>
    <col min="2031" max="2031" width="25.81640625" style="1" customWidth="1"/>
    <col min="2032" max="2032" width="4" style="1" customWidth="1"/>
    <col min="2033" max="2033" width="11.54296875" style="1" customWidth="1"/>
    <col min="2034" max="2034" width="3.453125" style="1" customWidth="1"/>
    <col min="2035" max="2035" width="11.54296875" style="1" customWidth="1"/>
    <col min="2036" max="2036" width="3.81640625" style="1" customWidth="1"/>
    <col min="2037" max="2037" width="32.453125" style="1" bestFit="1" customWidth="1"/>
    <col min="2038" max="2038" width="11.81640625" style="1" customWidth="1"/>
    <col min="2039" max="2039" width="3.453125" style="1" customWidth="1"/>
    <col min="2040" max="2040" width="11.54296875" style="1" customWidth="1"/>
    <col min="2041" max="2044" width="8.7265625" style="1"/>
    <col min="2045" max="2067" width="5.81640625" style="1" customWidth="1"/>
    <col min="2068" max="2286" width="8.7265625" style="1"/>
    <col min="2287" max="2287" width="25.81640625" style="1" customWidth="1"/>
    <col min="2288" max="2288" width="4" style="1" customWidth="1"/>
    <col min="2289" max="2289" width="11.54296875" style="1" customWidth="1"/>
    <col min="2290" max="2290" width="3.453125" style="1" customWidth="1"/>
    <col min="2291" max="2291" width="11.54296875" style="1" customWidth="1"/>
    <col min="2292" max="2292" width="3.81640625" style="1" customWidth="1"/>
    <col min="2293" max="2293" width="32.453125" style="1" bestFit="1" customWidth="1"/>
    <col min="2294" max="2294" width="11.81640625" style="1" customWidth="1"/>
    <col min="2295" max="2295" width="3.453125" style="1" customWidth="1"/>
    <col min="2296" max="2296" width="11.54296875" style="1" customWidth="1"/>
    <col min="2297" max="2300" width="8.7265625" style="1"/>
    <col min="2301" max="2323" width="5.81640625" style="1" customWidth="1"/>
    <col min="2324" max="2542" width="8.7265625" style="1"/>
    <col min="2543" max="2543" width="25.81640625" style="1" customWidth="1"/>
    <col min="2544" max="2544" width="4" style="1" customWidth="1"/>
    <col min="2545" max="2545" width="11.54296875" style="1" customWidth="1"/>
    <col min="2546" max="2546" width="3.453125" style="1" customWidth="1"/>
    <col min="2547" max="2547" width="11.54296875" style="1" customWidth="1"/>
    <col min="2548" max="2548" width="3.81640625" style="1" customWidth="1"/>
    <col min="2549" max="2549" width="32.453125" style="1" bestFit="1" customWidth="1"/>
    <col min="2550" max="2550" width="11.81640625" style="1" customWidth="1"/>
    <col min="2551" max="2551" width="3.453125" style="1" customWidth="1"/>
    <col min="2552" max="2552" width="11.54296875" style="1" customWidth="1"/>
    <col min="2553" max="2556" width="8.7265625" style="1"/>
    <col min="2557" max="2579" width="5.81640625" style="1" customWidth="1"/>
    <col min="2580" max="2798" width="8.7265625" style="1"/>
    <col min="2799" max="2799" width="25.81640625" style="1" customWidth="1"/>
    <col min="2800" max="2800" width="4" style="1" customWidth="1"/>
    <col min="2801" max="2801" width="11.54296875" style="1" customWidth="1"/>
    <col min="2802" max="2802" width="3.453125" style="1" customWidth="1"/>
    <col min="2803" max="2803" width="11.54296875" style="1" customWidth="1"/>
    <col min="2804" max="2804" width="3.81640625" style="1" customWidth="1"/>
    <col min="2805" max="2805" width="32.453125" style="1" bestFit="1" customWidth="1"/>
    <col min="2806" max="2806" width="11.81640625" style="1" customWidth="1"/>
    <col min="2807" max="2807" width="3.453125" style="1" customWidth="1"/>
    <col min="2808" max="2808" width="11.54296875" style="1" customWidth="1"/>
    <col min="2809" max="2812" width="8.7265625" style="1"/>
    <col min="2813" max="2835" width="5.81640625" style="1" customWidth="1"/>
    <col min="2836" max="3054" width="8.7265625" style="1"/>
    <col min="3055" max="3055" width="25.81640625" style="1" customWidth="1"/>
    <col min="3056" max="3056" width="4" style="1" customWidth="1"/>
    <col min="3057" max="3057" width="11.54296875" style="1" customWidth="1"/>
    <col min="3058" max="3058" width="3.453125" style="1" customWidth="1"/>
    <col min="3059" max="3059" width="11.54296875" style="1" customWidth="1"/>
    <col min="3060" max="3060" width="3.81640625" style="1" customWidth="1"/>
    <col min="3061" max="3061" width="32.453125" style="1" bestFit="1" customWidth="1"/>
    <col min="3062" max="3062" width="11.81640625" style="1" customWidth="1"/>
    <col min="3063" max="3063" width="3.453125" style="1" customWidth="1"/>
    <col min="3064" max="3064" width="11.54296875" style="1" customWidth="1"/>
    <col min="3065" max="3068" width="8.7265625" style="1"/>
    <col min="3069" max="3091" width="5.81640625" style="1" customWidth="1"/>
    <col min="3092" max="3310" width="8.7265625" style="1"/>
    <col min="3311" max="3311" width="25.81640625" style="1" customWidth="1"/>
    <col min="3312" max="3312" width="4" style="1" customWidth="1"/>
    <col min="3313" max="3313" width="11.54296875" style="1" customWidth="1"/>
    <col min="3314" max="3314" width="3.453125" style="1" customWidth="1"/>
    <col min="3315" max="3315" width="11.54296875" style="1" customWidth="1"/>
    <col min="3316" max="3316" width="3.81640625" style="1" customWidth="1"/>
    <col min="3317" max="3317" width="32.453125" style="1" bestFit="1" customWidth="1"/>
    <col min="3318" max="3318" width="11.81640625" style="1" customWidth="1"/>
    <col min="3319" max="3319" width="3.453125" style="1" customWidth="1"/>
    <col min="3320" max="3320" width="11.54296875" style="1" customWidth="1"/>
    <col min="3321" max="3324" width="8.7265625" style="1"/>
    <col min="3325" max="3347" width="5.81640625" style="1" customWidth="1"/>
    <col min="3348" max="3566" width="8.7265625" style="1"/>
    <col min="3567" max="3567" width="25.81640625" style="1" customWidth="1"/>
    <col min="3568" max="3568" width="4" style="1" customWidth="1"/>
    <col min="3569" max="3569" width="11.54296875" style="1" customWidth="1"/>
    <col min="3570" max="3570" width="3.453125" style="1" customWidth="1"/>
    <col min="3571" max="3571" width="11.54296875" style="1" customWidth="1"/>
    <col min="3572" max="3572" width="3.81640625" style="1" customWidth="1"/>
    <col min="3573" max="3573" width="32.453125" style="1" bestFit="1" customWidth="1"/>
    <col min="3574" max="3574" width="11.81640625" style="1" customWidth="1"/>
    <col min="3575" max="3575" width="3.453125" style="1" customWidth="1"/>
    <col min="3576" max="3576" width="11.54296875" style="1" customWidth="1"/>
    <col min="3577" max="3580" width="8.7265625" style="1"/>
    <col min="3581" max="3603" width="5.81640625" style="1" customWidth="1"/>
    <col min="3604" max="3822" width="8.7265625" style="1"/>
    <col min="3823" max="3823" width="25.81640625" style="1" customWidth="1"/>
    <col min="3824" max="3824" width="4" style="1" customWidth="1"/>
    <col min="3825" max="3825" width="11.54296875" style="1" customWidth="1"/>
    <col min="3826" max="3826" width="3.453125" style="1" customWidth="1"/>
    <col min="3827" max="3827" width="11.54296875" style="1" customWidth="1"/>
    <col min="3828" max="3828" width="3.81640625" style="1" customWidth="1"/>
    <col min="3829" max="3829" width="32.453125" style="1" bestFit="1" customWidth="1"/>
    <col min="3830" max="3830" width="11.81640625" style="1" customWidth="1"/>
    <col min="3831" max="3831" width="3.453125" style="1" customWidth="1"/>
    <col min="3832" max="3832" width="11.54296875" style="1" customWidth="1"/>
    <col min="3833" max="3836" width="8.7265625" style="1"/>
    <col min="3837" max="3859" width="5.81640625" style="1" customWidth="1"/>
    <col min="3860" max="4078" width="8.7265625" style="1"/>
    <col min="4079" max="4079" width="25.81640625" style="1" customWidth="1"/>
    <col min="4080" max="4080" width="4" style="1" customWidth="1"/>
    <col min="4081" max="4081" width="11.54296875" style="1" customWidth="1"/>
    <col min="4082" max="4082" width="3.453125" style="1" customWidth="1"/>
    <col min="4083" max="4083" width="11.54296875" style="1" customWidth="1"/>
    <col min="4084" max="4084" width="3.81640625" style="1" customWidth="1"/>
    <col min="4085" max="4085" width="32.453125" style="1" bestFit="1" customWidth="1"/>
    <col min="4086" max="4086" width="11.81640625" style="1" customWidth="1"/>
    <col min="4087" max="4087" width="3.453125" style="1" customWidth="1"/>
    <col min="4088" max="4088" width="11.54296875" style="1" customWidth="1"/>
    <col min="4089" max="4092" width="8.7265625" style="1"/>
    <col min="4093" max="4115" width="5.81640625" style="1" customWidth="1"/>
    <col min="4116" max="4334" width="8.7265625" style="1"/>
    <col min="4335" max="4335" width="25.81640625" style="1" customWidth="1"/>
    <col min="4336" max="4336" width="4" style="1" customWidth="1"/>
    <col min="4337" max="4337" width="11.54296875" style="1" customWidth="1"/>
    <col min="4338" max="4338" width="3.453125" style="1" customWidth="1"/>
    <col min="4339" max="4339" width="11.54296875" style="1" customWidth="1"/>
    <col min="4340" max="4340" width="3.81640625" style="1" customWidth="1"/>
    <col min="4341" max="4341" width="32.453125" style="1" bestFit="1" customWidth="1"/>
    <col min="4342" max="4342" width="11.81640625" style="1" customWidth="1"/>
    <col min="4343" max="4343" width="3.453125" style="1" customWidth="1"/>
    <col min="4344" max="4344" width="11.54296875" style="1" customWidth="1"/>
    <col min="4345" max="4348" width="8.7265625" style="1"/>
    <col min="4349" max="4371" width="5.81640625" style="1" customWidth="1"/>
    <col min="4372" max="4590" width="8.7265625" style="1"/>
    <col min="4591" max="4591" width="25.81640625" style="1" customWidth="1"/>
    <col min="4592" max="4592" width="4" style="1" customWidth="1"/>
    <col min="4593" max="4593" width="11.54296875" style="1" customWidth="1"/>
    <col min="4594" max="4594" width="3.453125" style="1" customWidth="1"/>
    <col min="4595" max="4595" width="11.54296875" style="1" customWidth="1"/>
    <col min="4596" max="4596" width="3.81640625" style="1" customWidth="1"/>
    <col min="4597" max="4597" width="32.453125" style="1" bestFit="1" customWidth="1"/>
    <col min="4598" max="4598" width="11.81640625" style="1" customWidth="1"/>
    <col min="4599" max="4599" width="3.453125" style="1" customWidth="1"/>
    <col min="4600" max="4600" width="11.54296875" style="1" customWidth="1"/>
    <col min="4601" max="4604" width="8.7265625" style="1"/>
    <col min="4605" max="4627" width="5.81640625" style="1" customWidth="1"/>
    <col min="4628" max="4846" width="8.7265625" style="1"/>
    <col min="4847" max="4847" width="25.81640625" style="1" customWidth="1"/>
    <col min="4848" max="4848" width="4" style="1" customWidth="1"/>
    <col min="4849" max="4849" width="11.54296875" style="1" customWidth="1"/>
    <col min="4850" max="4850" width="3.453125" style="1" customWidth="1"/>
    <col min="4851" max="4851" width="11.54296875" style="1" customWidth="1"/>
    <col min="4852" max="4852" width="3.81640625" style="1" customWidth="1"/>
    <col min="4853" max="4853" width="32.453125" style="1" bestFit="1" customWidth="1"/>
    <col min="4854" max="4854" width="11.81640625" style="1" customWidth="1"/>
    <col min="4855" max="4855" width="3.453125" style="1" customWidth="1"/>
    <col min="4856" max="4856" width="11.54296875" style="1" customWidth="1"/>
    <col min="4857" max="4860" width="8.7265625" style="1"/>
    <col min="4861" max="4883" width="5.81640625" style="1" customWidth="1"/>
    <col min="4884" max="5102" width="8.7265625" style="1"/>
    <col min="5103" max="5103" width="25.81640625" style="1" customWidth="1"/>
    <col min="5104" max="5104" width="4" style="1" customWidth="1"/>
    <col min="5105" max="5105" width="11.54296875" style="1" customWidth="1"/>
    <col min="5106" max="5106" width="3.453125" style="1" customWidth="1"/>
    <col min="5107" max="5107" width="11.54296875" style="1" customWidth="1"/>
    <col min="5108" max="5108" width="3.81640625" style="1" customWidth="1"/>
    <col min="5109" max="5109" width="32.453125" style="1" bestFit="1" customWidth="1"/>
    <col min="5110" max="5110" width="11.81640625" style="1" customWidth="1"/>
    <col min="5111" max="5111" width="3.453125" style="1" customWidth="1"/>
    <col min="5112" max="5112" width="11.54296875" style="1" customWidth="1"/>
    <col min="5113" max="5116" width="8.7265625" style="1"/>
    <col min="5117" max="5139" width="5.81640625" style="1" customWidth="1"/>
    <col min="5140" max="5358" width="8.7265625" style="1"/>
    <col min="5359" max="5359" width="25.81640625" style="1" customWidth="1"/>
    <col min="5360" max="5360" width="4" style="1" customWidth="1"/>
    <col min="5361" max="5361" width="11.54296875" style="1" customWidth="1"/>
    <col min="5362" max="5362" width="3.453125" style="1" customWidth="1"/>
    <col min="5363" max="5363" width="11.54296875" style="1" customWidth="1"/>
    <col min="5364" max="5364" width="3.81640625" style="1" customWidth="1"/>
    <col min="5365" max="5365" width="32.453125" style="1" bestFit="1" customWidth="1"/>
    <col min="5366" max="5366" width="11.81640625" style="1" customWidth="1"/>
    <col min="5367" max="5367" width="3.453125" style="1" customWidth="1"/>
    <col min="5368" max="5368" width="11.54296875" style="1" customWidth="1"/>
    <col min="5369" max="5372" width="8.7265625" style="1"/>
    <col min="5373" max="5395" width="5.81640625" style="1" customWidth="1"/>
    <col min="5396" max="5614" width="8.7265625" style="1"/>
    <col min="5615" max="5615" width="25.81640625" style="1" customWidth="1"/>
    <col min="5616" max="5616" width="4" style="1" customWidth="1"/>
    <col min="5617" max="5617" width="11.54296875" style="1" customWidth="1"/>
    <col min="5618" max="5618" width="3.453125" style="1" customWidth="1"/>
    <col min="5619" max="5619" width="11.54296875" style="1" customWidth="1"/>
    <col min="5620" max="5620" width="3.81640625" style="1" customWidth="1"/>
    <col min="5621" max="5621" width="32.453125" style="1" bestFit="1" customWidth="1"/>
    <col min="5622" max="5622" width="11.81640625" style="1" customWidth="1"/>
    <col min="5623" max="5623" width="3.453125" style="1" customWidth="1"/>
    <col min="5624" max="5624" width="11.54296875" style="1" customWidth="1"/>
    <col min="5625" max="5628" width="8.7265625" style="1"/>
    <col min="5629" max="5651" width="5.81640625" style="1" customWidth="1"/>
    <col min="5652" max="5870" width="8.7265625" style="1"/>
    <col min="5871" max="5871" width="25.81640625" style="1" customWidth="1"/>
    <col min="5872" max="5872" width="4" style="1" customWidth="1"/>
    <col min="5873" max="5873" width="11.54296875" style="1" customWidth="1"/>
    <col min="5874" max="5874" width="3.453125" style="1" customWidth="1"/>
    <col min="5875" max="5875" width="11.54296875" style="1" customWidth="1"/>
    <col min="5876" max="5876" width="3.81640625" style="1" customWidth="1"/>
    <col min="5877" max="5877" width="32.453125" style="1" bestFit="1" customWidth="1"/>
    <col min="5878" max="5878" width="11.81640625" style="1" customWidth="1"/>
    <col min="5879" max="5879" width="3.453125" style="1" customWidth="1"/>
    <col min="5880" max="5880" width="11.54296875" style="1" customWidth="1"/>
    <col min="5881" max="5884" width="8.7265625" style="1"/>
    <col min="5885" max="5907" width="5.81640625" style="1" customWidth="1"/>
    <col min="5908" max="6126" width="8.7265625" style="1"/>
    <col min="6127" max="6127" width="25.81640625" style="1" customWidth="1"/>
    <col min="6128" max="6128" width="4" style="1" customWidth="1"/>
    <col min="6129" max="6129" width="11.54296875" style="1" customWidth="1"/>
    <col min="6130" max="6130" width="3.453125" style="1" customWidth="1"/>
    <col min="6131" max="6131" width="11.54296875" style="1" customWidth="1"/>
    <col min="6132" max="6132" width="3.81640625" style="1" customWidth="1"/>
    <col min="6133" max="6133" width="32.453125" style="1" bestFit="1" customWidth="1"/>
    <col min="6134" max="6134" width="11.81640625" style="1" customWidth="1"/>
    <col min="6135" max="6135" width="3.453125" style="1" customWidth="1"/>
    <col min="6136" max="6136" width="11.54296875" style="1" customWidth="1"/>
    <col min="6137" max="6140" width="8.7265625" style="1"/>
    <col min="6141" max="6163" width="5.81640625" style="1" customWidth="1"/>
    <col min="6164" max="6382" width="8.7265625" style="1"/>
    <col min="6383" max="6383" width="25.81640625" style="1" customWidth="1"/>
    <col min="6384" max="6384" width="4" style="1" customWidth="1"/>
    <col min="6385" max="6385" width="11.54296875" style="1" customWidth="1"/>
    <col min="6386" max="6386" width="3.453125" style="1" customWidth="1"/>
    <col min="6387" max="6387" width="11.54296875" style="1" customWidth="1"/>
    <col min="6388" max="6388" width="3.81640625" style="1" customWidth="1"/>
    <col min="6389" max="6389" width="32.453125" style="1" bestFit="1" customWidth="1"/>
    <col min="6390" max="6390" width="11.81640625" style="1" customWidth="1"/>
    <col min="6391" max="6391" width="3.453125" style="1" customWidth="1"/>
    <col min="6392" max="6392" width="11.54296875" style="1" customWidth="1"/>
    <col min="6393" max="6396" width="8.7265625" style="1"/>
    <col min="6397" max="6419" width="5.81640625" style="1" customWidth="1"/>
    <col min="6420" max="6638" width="8.7265625" style="1"/>
    <col min="6639" max="6639" width="25.81640625" style="1" customWidth="1"/>
    <col min="6640" max="6640" width="4" style="1" customWidth="1"/>
    <col min="6641" max="6641" width="11.54296875" style="1" customWidth="1"/>
    <col min="6642" max="6642" width="3.453125" style="1" customWidth="1"/>
    <col min="6643" max="6643" width="11.54296875" style="1" customWidth="1"/>
    <col min="6644" max="6644" width="3.81640625" style="1" customWidth="1"/>
    <col min="6645" max="6645" width="32.453125" style="1" bestFit="1" customWidth="1"/>
    <col min="6646" max="6646" width="11.81640625" style="1" customWidth="1"/>
    <col min="6647" max="6647" width="3.453125" style="1" customWidth="1"/>
    <col min="6648" max="6648" width="11.54296875" style="1" customWidth="1"/>
    <col min="6649" max="6652" width="8.7265625" style="1"/>
    <col min="6653" max="6675" width="5.81640625" style="1" customWidth="1"/>
    <col min="6676" max="6894" width="8.7265625" style="1"/>
    <col min="6895" max="6895" width="25.81640625" style="1" customWidth="1"/>
    <col min="6896" max="6896" width="4" style="1" customWidth="1"/>
    <col min="6897" max="6897" width="11.54296875" style="1" customWidth="1"/>
    <col min="6898" max="6898" width="3.453125" style="1" customWidth="1"/>
    <col min="6899" max="6899" width="11.54296875" style="1" customWidth="1"/>
    <col min="6900" max="6900" width="3.81640625" style="1" customWidth="1"/>
    <col min="6901" max="6901" width="32.453125" style="1" bestFit="1" customWidth="1"/>
    <col min="6902" max="6902" width="11.81640625" style="1" customWidth="1"/>
    <col min="6903" max="6903" width="3.453125" style="1" customWidth="1"/>
    <col min="6904" max="6904" width="11.54296875" style="1" customWidth="1"/>
    <col min="6905" max="6908" width="8.7265625" style="1"/>
    <col min="6909" max="6931" width="5.81640625" style="1" customWidth="1"/>
    <col min="6932" max="7150" width="8.7265625" style="1"/>
    <col min="7151" max="7151" width="25.81640625" style="1" customWidth="1"/>
    <col min="7152" max="7152" width="4" style="1" customWidth="1"/>
    <col min="7153" max="7153" width="11.54296875" style="1" customWidth="1"/>
    <col min="7154" max="7154" width="3.453125" style="1" customWidth="1"/>
    <col min="7155" max="7155" width="11.54296875" style="1" customWidth="1"/>
    <col min="7156" max="7156" width="3.81640625" style="1" customWidth="1"/>
    <col min="7157" max="7157" width="32.453125" style="1" bestFit="1" customWidth="1"/>
    <col min="7158" max="7158" width="11.81640625" style="1" customWidth="1"/>
    <col min="7159" max="7159" width="3.453125" style="1" customWidth="1"/>
    <col min="7160" max="7160" width="11.54296875" style="1" customWidth="1"/>
    <col min="7161" max="7164" width="8.7265625" style="1"/>
    <col min="7165" max="7187" width="5.81640625" style="1" customWidth="1"/>
    <col min="7188" max="7406" width="8.7265625" style="1"/>
    <col min="7407" max="7407" width="25.81640625" style="1" customWidth="1"/>
    <col min="7408" max="7408" width="4" style="1" customWidth="1"/>
    <col min="7409" max="7409" width="11.54296875" style="1" customWidth="1"/>
    <col min="7410" max="7410" width="3.453125" style="1" customWidth="1"/>
    <col min="7411" max="7411" width="11.54296875" style="1" customWidth="1"/>
    <col min="7412" max="7412" width="3.81640625" style="1" customWidth="1"/>
    <col min="7413" max="7413" width="32.453125" style="1" bestFit="1" customWidth="1"/>
    <col min="7414" max="7414" width="11.81640625" style="1" customWidth="1"/>
    <col min="7415" max="7415" width="3.453125" style="1" customWidth="1"/>
    <col min="7416" max="7416" width="11.54296875" style="1" customWidth="1"/>
    <col min="7417" max="7420" width="8.7265625" style="1"/>
    <col min="7421" max="7443" width="5.81640625" style="1" customWidth="1"/>
    <col min="7444" max="7662" width="8.7265625" style="1"/>
    <col min="7663" max="7663" width="25.81640625" style="1" customWidth="1"/>
    <col min="7664" max="7664" width="4" style="1" customWidth="1"/>
    <col min="7665" max="7665" width="11.54296875" style="1" customWidth="1"/>
    <col min="7666" max="7666" width="3.453125" style="1" customWidth="1"/>
    <col min="7667" max="7667" width="11.54296875" style="1" customWidth="1"/>
    <col min="7668" max="7668" width="3.81640625" style="1" customWidth="1"/>
    <col min="7669" max="7669" width="32.453125" style="1" bestFit="1" customWidth="1"/>
    <col min="7670" max="7670" width="11.81640625" style="1" customWidth="1"/>
    <col min="7671" max="7671" width="3.453125" style="1" customWidth="1"/>
    <col min="7672" max="7672" width="11.54296875" style="1" customWidth="1"/>
    <col min="7673" max="7676" width="8.7265625" style="1"/>
    <col min="7677" max="7699" width="5.81640625" style="1" customWidth="1"/>
    <col min="7700" max="7918" width="8.7265625" style="1"/>
    <col min="7919" max="7919" width="25.81640625" style="1" customWidth="1"/>
    <col min="7920" max="7920" width="4" style="1" customWidth="1"/>
    <col min="7921" max="7921" width="11.54296875" style="1" customWidth="1"/>
    <col min="7922" max="7922" width="3.453125" style="1" customWidth="1"/>
    <col min="7923" max="7923" width="11.54296875" style="1" customWidth="1"/>
    <col min="7924" max="7924" width="3.81640625" style="1" customWidth="1"/>
    <col min="7925" max="7925" width="32.453125" style="1" bestFit="1" customWidth="1"/>
    <col min="7926" max="7926" width="11.81640625" style="1" customWidth="1"/>
    <col min="7927" max="7927" width="3.453125" style="1" customWidth="1"/>
    <col min="7928" max="7928" width="11.54296875" style="1" customWidth="1"/>
    <col min="7929" max="7932" width="8.7265625" style="1"/>
    <col min="7933" max="7955" width="5.81640625" style="1" customWidth="1"/>
    <col min="7956" max="8174" width="8.7265625" style="1"/>
    <col min="8175" max="8175" width="25.81640625" style="1" customWidth="1"/>
    <col min="8176" max="8176" width="4" style="1" customWidth="1"/>
    <col min="8177" max="8177" width="11.54296875" style="1" customWidth="1"/>
    <col min="8178" max="8178" width="3.453125" style="1" customWidth="1"/>
    <col min="8179" max="8179" width="11.54296875" style="1" customWidth="1"/>
    <col min="8180" max="8180" width="3.81640625" style="1" customWidth="1"/>
    <col min="8181" max="8181" width="32.453125" style="1" bestFit="1" customWidth="1"/>
    <col min="8182" max="8182" width="11.81640625" style="1" customWidth="1"/>
    <col min="8183" max="8183" width="3.453125" style="1" customWidth="1"/>
    <col min="8184" max="8184" width="11.54296875" style="1" customWidth="1"/>
    <col min="8185" max="8188" width="8.7265625" style="1"/>
    <col min="8189" max="8211" width="5.81640625" style="1" customWidth="1"/>
    <col min="8212" max="8430" width="8.7265625" style="1"/>
    <col min="8431" max="8431" width="25.81640625" style="1" customWidth="1"/>
    <col min="8432" max="8432" width="4" style="1" customWidth="1"/>
    <col min="8433" max="8433" width="11.54296875" style="1" customWidth="1"/>
    <col min="8434" max="8434" width="3.453125" style="1" customWidth="1"/>
    <col min="8435" max="8435" width="11.54296875" style="1" customWidth="1"/>
    <col min="8436" max="8436" width="3.81640625" style="1" customWidth="1"/>
    <col min="8437" max="8437" width="32.453125" style="1" bestFit="1" customWidth="1"/>
    <col min="8438" max="8438" width="11.81640625" style="1" customWidth="1"/>
    <col min="8439" max="8439" width="3.453125" style="1" customWidth="1"/>
    <col min="8440" max="8440" width="11.54296875" style="1" customWidth="1"/>
    <col min="8441" max="8444" width="8.7265625" style="1"/>
    <col min="8445" max="8467" width="5.81640625" style="1" customWidth="1"/>
    <col min="8468" max="8686" width="8.7265625" style="1"/>
    <col min="8687" max="8687" width="25.81640625" style="1" customWidth="1"/>
    <col min="8688" max="8688" width="4" style="1" customWidth="1"/>
    <col min="8689" max="8689" width="11.54296875" style="1" customWidth="1"/>
    <col min="8690" max="8690" width="3.453125" style="1" customWidth="1"/>
    <col min="8691" max="8691" width="11.54296875" style="1" customWidth="1"/>
    <col min="8692" max="8692" width="3.81640625" style="1" customWidth="1"/>
    <col min="8693" max="8693" width="32.453125" style="1" bestFit="1" customWidth="1"/>
    <col min="8694" max="8694" width="11.81640625" style="1" customWidth="1"/>
    <col min="8695" max="8695" width="3.453125" style="1" customWidth="1"/>
    <col min="8696" max="8696" width="11.54296875" style="1" customWidth="1"/>
    <col min="8697" max="8700" width="8.7265625" style="1"/>
    <col min="8701" max="8723" width="5.81640625" style="1" customWidth="1"/>
    <col min="8724" max="8942" width="8.7265625" style="1"/>
    <col min="8943" max="8943" width="25.81640625" style="1" customWidth="1"/>
    <col min="8944" max="8944" width="4" style="1" customWidth="1"/>
    <col min="8945" max="8945" width="11.54296875" style="1" customWidth="1"/>
    <col min="8946" max="8946" width="3.453125" style="1" customWidth="1"/>
    <col min="8947" max="8947" width="11.54296875" style="1" customWidth="1"/>
    <col min="8948" max="8948" width="3.81640625" style="1" customWidth="1"/>
    <col min="8949" max="8949" width="32.453125" style="1" bestFit="1" customWidth="1"/>
    <col min="8950" max="8950" width="11.81640625" style="1" customWidth="1"/>
    <col min="8951" max="8951" width="3.453125" style="1" customWidth="1"/>
    <col min="8952" max="8952" width="11.54296875" style="1" customWidth="1"/>
    <col min="8953" max="8956" width="8.7265625" style="1"/>
    <col min="8957" max="8979" width="5.81640625" style="1" customWidth="1"/>
    <col min="8980" max="9198" width="8.7265625" style="1"/>
    <col min="9199" max="9199" width="25.81640625" style="1" customWidth="1"/>
    <col min="9200" max="9200" width="4" style="1" customWidth="1"/>
    <col min="9201" max="9201" width="11.54296875" style="1" customWidth="1"/>
    <col min="9202" max="9202" width="3.453125" style="1" customWidth="1"/>
    <col min="9203" max="9203" width="11.54296875" style="1" customWidth="1"/>
    <col min="9204" max="9204" width="3.81640625" style="1" customWidth="1"/>
    <col min="9205" max="9205" width="32.453125" style="1" bestFit="1" customWidth="1"/>
    <col min="9206" max="9206" width="11.81640625" style="1" customWidth="1"/>
    <col min="9207" max="9207" width="3.453125" style="1" customWidth="1"/>
    <col min="9208" max="9208" width="11.54296875" style="1" customWidth="1"/>
    <col min="9209" max="9212" width="8.7265625" style="1"/>
    <col min="9213" max="9235" width="5.81640625" style="1" customWidth="1"/>
    <col min="9236" max="9454" width="8.7265625" style="1"/>
    <col min="9455" max="9455" width="25.81640625" style="1" customWidth="1"/>
    <col min="9456" max="9456" width="4" style="1" customWidth="1"/>
    <col min="9457" max="9457" width="11.54296875" style="1" customWidth="1"/>
    <col min="9458" max="9458" width="3.453125" style="1" customWidth="1"/>
    <col min="9459" max="9459" width="11.54296875" style="1" customWidth="1"/>
    <col min="9460" max="9460" width="3.81640625" style="1" customWidth="1"/>
    <col min="9461" max="9461" width="32.453125" style="1" bestFit="1" customWidth="1"/>
    <col min="9462" max="9462" width="11.81640625" style="1" customWidth="1"/>
    <col min="9463" max="9463" width="3.453125" style="1" customWidth="1"/>
    <col min="9464" max="9464" width="11.54296875" style="1" customWidth="1"/>
    <col min="9465" max="9468" width="8.7265625" style="1"/>
    <col min="9469" max="9491" width="5.81640625" style="1" customWidth="1"/>
    <col min="9492" max="9710" width="8.7265625" style="1"/>
    <col min="9711" max="9711" width="25.81640625" style="1" customWidth="1"/>
    <col min="9712" max="9712" width="4" style="1" customWidth="1"/>
    <col min="9713" max="9713" width="11.54296875" style="1" customWidth="1"/>
    <col min="9714" max="9714" width="3.453125" style="1" customWidth="1"/>
    <col min="9715" max="9715" width="11.54296875" style="1" customWidth="1"/>
    <col min="9716" max="9716" width="3.81640625" style="1" customWidth="1"/>
    <col min="9717" max="9717" width="32.453125" style="1" bestFit="1" customWidth="1"/>
    <col min="9718" max="9718" width="11.81640625" style="1" customWidth="1"/>
    <col min="9719" max="9719" width="3.453125" style="1" customWidth="1"/>
    <col min="9720" max="9720" width="11.54296875" style="1" customWidth="1"/>
    <col min="9721" max="9724" width="8.7265625" style="1"/>
    <col min="9725" max="9747" width="5.81640625" style="1" customWidth="1"/>
    <col min="9748" max="9966" width="8.7265625" style="1"/>
    <col min="9967" max="9967" width="25.81640625" style="1" customWidth="1"/>
    <col min="9968" max="9968" width="4" style="1" customWidth="1"/>
    <col min="9969" max="9969" width="11.54296875" style="1" customWidth="1"/>
    <col min="9970" max="9970" width="3.453125" style="1" customWidth="1"/>
    <col min="9971" max="9971" width="11.54296875" style="1" customWidth="1"/>
    <col min="9972" max="9972" width="3.81640625" style="1" customWidth="1"/>
    <col min="9973" max="9973" width="32.453125" style="1" bestFit="1" customWidth="1"/>
    <col min="9974" max="9974" width="11.81640625" style="1" customWidth="1"/>
    <col min="9975" max="9975" width="3.453125" style="1" customWidth="1"/>
    <col min="9976" max="9976" width="11.54296875" style="1" customWidth="1"/>
    <col min="9977" max="9980" width="8.7265625" style="1"/>
    <col min="9981" max="10003" width="5.81640625" style="1" customWidth="1"/>
    <col min="10004" max="10222" width="8.7265625" style="1"/>
    <col min="10223" max="10223" width="25.81640625" style="1" customWidth="1"/>
    <col min="10224" max="10224" width="4" style="1" customWidth="1"/>
    <col min="10225" max="10225" width="11.54296875" style="1" customWidth="1"/>
    <col min="10226" max="10226" width="3.453125" style="1" customWidth="1"/>
    <col min="10227" max="10227" width="11.54296875" style="1" customWidth="1"/>
    <col min="10228" max="10228" width="3.81640625" style="1" customWidth="1"/>
    <col min="10229" max="10229" width="32.453125" style="1" bestFit="1" customWidth="1"/>
    <col min="10230" max="10230" width="11.81640625" style="1" customWidth="1"/>
    <col min="10231" max="10231" width="3.453125" style="1" customWidth="1"/>
    <col min="10232" max="10232" width="11.54296875" style="1" customWidth="1"/>
    <col min="10233" max="10236" width="8.7265625" style="1"/>
    <col min="10237" max="10259" width="5.81640625" style="1" customWidth="1"/>
    <col min="10260" max="10478" width="8.7265625" style="1"/>
    <col min="10479" max="10479" width="25.81640625" style="1" customWidth="1"/>
    <col min="10480" max="10480" width="4" style="1" customWidth="1"/>
    <col min="10481" max="10481" width="11.54296875" style="1" customWidth="1"/>
    <col min="10482" max="10482" width="3.453125" style="1" customWidth="1"/>
    <col min="10483" max="10483" width="11.54296875" style="1" customWidth="1"/>
    <col min="10484" max="10484" width="3.81640625" style="1" customWidth="1"/>
    <col min="10485" max="10485" width="32.453125" style="1" bestFit="1" customWidth="1"/>
    <col min="10486" max="10486" width="11.81640625" style="1" customWidth="1"/>
    <col min="10487" max="10487" width="3.453125" style="1" customWidth="1"/>
    <col min="10488" max="10488" width="11.54296875" style="1" customWidth="1"/>
    <col min="10489" max="10492" width="8.7265625" style="1"/>
    <col min="10493" max="10515" width="5.81640625" style="1" customWidth="1"/>
    <col min="10516" max="10734" width="8.7265625" style="1"/>
    <col min="10735" max="10735" width="25.81640625" style="1" customWidth="1"/>
    <col min="10736" max="10736" width="4" style="1" customWidth="1"/>
    <col min="10737" max="10737" width="11.54296875" style="1" customWidth="1"/>
    <col min="10738" max="10738" width="3.453125" style="1" customWidth="1"/>
    <col min="10739" max="10739" width="11.54296875" style="1" customWidth="1"/>
    <col min="10740" max="10740" width="3.81640625" style="1" customWidth="1"/>
    <col min="10741" max="10741" width="32.453125" style="1" bestFit="1" customWidth="1"/>
    <col min="10742" max="10742" width="11.81640625" style="1" customWidth="1"/>
    <col min="10743" max="10743" width="3.453125" style="1" customWidth="1"/>
    <col min="10744" max="10744" width="11.54296875" style="1" customWidth="1"/>
    <col min="10745" max="10748" width="8.7265625" style="1"/>
    <col min="10749" max="10771" width="5.81640625" style="1" customWidth="1"/>
    <col min="10772" max="10990" width="8.7265625" style="1"/>
    <col min="10991" max="10991" width="25.81640625" style="1" customWidth="1"/>
    <col min="10992" max="10992" width="4" style="1" customWidth="1"/>
    <col min="10993" max="10993" width="11.54296875" style="1" customWidth="1"/>
    <col min="10994" max="10994" width="3.453125" style="1" customWidth="1"/>
    <col min="10995" max="10995" width="11.54296875" style="1" customWidth="1"/>
    <col min="10996" max="10996" width="3.81640625" style="1" customWidth="1"/>
    <col min="10997" max="10997" width="32.453125" style="1" bestFit="1" customWidth="1"/>
    <col min="10998" max="10998" width="11.81640625" style="1" customWidth="1"/>
    <col min="10999" max="10999" width="3.453125" style="1" customWidth="1"/>
    <col min="11000" max="11000" width="11.54296875" style="1" customWidth="1"/>
    <col min="11001" max="11004" width="8.7265625" style="1"/>
    <col min="11005" max="11027" width="5.81640625" style="1" customWidth="1"/>
    <col min="11028" max="11246" width="8.7265625" style="1"/>
    <col min="11247" max="11247" width="25.81640625" style="1" customWidth="1"/>
    <col min="11248" max="11248" width="4" style="1" customWidth="1"/>
    <col min="11249" max="11249" width="11.54296875" style="1" customWidth="1"/>
    <col min="11250" max="11250" width="3.453125" style="1" customWidth="1"/>
    <col min="11251" max="11251" width="11.54296875" style="1" customWidth="1"/>
    <col min="11252" max="11252" width="3.81640625" style="1" customWidth="1"/>
    <col min="11253" max="11253" width="32.453125" style="1" bestFit="1" customWidth="1"/>
    <col min="11254" max="11254" width="11.81640625" style="1" customWidth="1"/>
    <col min="11255" max="11255" width="3.453125" style="1" customWidth="1"/>
    <col min="11256" max="11256" width="11.54296875" style="1" customWidth="1"/>
    <col min="11257" max="11260" width="8.7265625" style="1"/>
    <col min="11261" max="11283" width="5.81640625" style="1" customWidth="1"/>
    <col min="11284" max="11502" width="8.7265625" style="1"/>
    <col min="11503" max="11503" width="25.81640625" style="1" customWidth="1"/>
    <col min="11504" max="11504" width="4" style="1" customWidth="1"/>
    <col min="11505" max="11505" width="11.54296875" style="1" customWidth="1"/>
    <col min="11506" max="11506" width="3.453125" style="1" customWidth="1"/>
    <col min="11507" max="11507" width="11.54296875" style="1" customWidth="1"/>
    <col min="11508" max="11508" width="3.81640625" style="1" customWidth="1"/>
    <col min="11509" max="11509" width="32.453125" style="1" bestFit="1" customWidth="1"/>
    <col min="11510" max="11510" width="11.81640625" style="1" customWidth="1"/>
    <col min="11511" max="11511" width="3.453125" style="1" customWidth="1"/>
    <col min="11512" max="11512" width="11.54296875" style="1" customWidth="1"/>
    <col min="11513" max="11516" width="8.7265625" style="1"/>
    <col min="11517" max="11539" width="5.81640625" style="1" customWidth="1"/>
    <col min="11540" max="11758" width="8.7265625" style="1"/>
    <col min="11759" max="11759" width="25.81640625" style="1" customWidth="1"/>
    <col min="11760" max="11760" width="4" style="1" customWidth="1"/>
    <col min="11761" max="11761" width="11.54296875" style="1" customWidth="1"/>
    <col min="11762" max="11762" width="3.453125" style="1" customWidth="1"/>
    <col min="11763" max="11763" width="11.54296875" style="1" customWidth="1"/>
    <col min="11764" max="11764" width="3.81640625" style="1" customWidth="1"/>
    <col min="11765" max="11765" width="32.453125" style="1" bestFit="1" customWidth="1"/>
    <col min="11766" max="11766" width="11.81640625" style="1" customWidth="1"/>
    <col min="11767" max="11767" width="3.453125" style="1" customWidth="1"/>
    <col min="11768" max="11768" width="11.54296875" style="1" customWidth="1"/>
    <col min="11769" max="11772" width="8.7265625" style="1"/>
    <col min="11773" max="11795" width="5.81640625" style="1" customWidth="1"/>
    <col min="11796" max="12014" width="8.7265625" style="1"/>
    <col min="12015" max="12015" width="25.81640625" style="1" customWidth="1"/>
    <col min="12016" max="12016" width="4" style="1" customWidth="1"/>
    <col min="12017" max="12017" width="11.54296875" style="1" customWidth="1"/>
    <col min="12018" max="12018" width="3.453125" style="1" customWidth="1"/>
    <col min="12019" max="12019" width="11.54296875" style="1" customWidth="1"/>
    <col min="12020" max="12020" width="3.81640625" style="1" customWidth="1"/>
    <col min="12021" max="12021" width="32.453125" style="1" bestFit="1" customWidth="1"/>
    <col min="12022" max="12022" width="11.81640625" style="1" customWidth="1"/>
    <col min="12023" max="12023" width="3.453125" style="1" customWidth="1"/>
    <col min="12024" max="12024" width="11.54296875" style="1" customWidth="1"/>
    <col min="12025" max="12028" width="8.7265625" style="1"/>
    <col min="12029" max="12051" width="5.81640625" style="1" customWidth="1"/>
    <col min="12052" max="12270" width="8.7265625" style="1"/>
    <col min="12271" max="12271" width="25.81640625" style="1" customWidth="1"/>
    <col min="12272" max="12272" width="4" style="1" customWidth="1"/>
    <col min="12273" max="12273" width="11.54296875" style="1" customWidth="1"/>
    <col min="12274" max="12274" width="3.453125" style="1" customWidth="1"/>
    <col min="12275" max="12275" width="11.54296875" style="1" customWidth="1"/>
    <col min="12276" max="12276" width="3.81640625" style="1" customWidth="1"/>
    <col min="12277" max="12277" width="32.453125" style="1" bestFit="1" customWidth="1"/>
    <col min="12278" max="12278" width="11.81640625" style="1" customWidth="1"/>
    <col min="12279" max="12279" width="3.453125" style="1" customWidth="1"/>
    <col min="12280" max="12280" width="11.54296875" style="1" customWidth="1"/>
    <col min="12281" max="12284" width="8.7265625" style="1"/>
    <col min="12285" max="12307" width="5.81640625" style="1" customWidth="1"/>
    <col min="12308" max="12526" width="8.7265625" style="1"/>
    <col min="12527" max="12527" width="25.81640625" style="1" customWidth="1"/>
    <col min="12528" max="12528" width="4" style="1" customWidth="1"/>
    <col min="12529" max="12529" width="11.54296875" style="1" customWidth="1"/>
    <col min="12530" max="12530" width="3.453125" style="1" customWidth="1"/>
    <col min="12531" max="12531" width="11.54296875" style="1" customWidth="1"/>
    <col min="12532" max="12532" width="3.81640625" style="1" customWidth="1"/>
    <col min="12533" max="12533" width="32.453125" style="1" bestFit="1" customWidth="1"/>
    <col min="12534" max="12534" width="11.81640625" style="1" customWidth="1"/>
    <col min="12535" max="12535" width="3.453125" style="1" customWidth="1"/>
    <col min="12536" max="12536" width="11.54296875" style="1" customWidth="1"/>
    <col min="12537" max="12540" width="8.7265625" style="1"/>
    <col min="12541" max="12563" width="5.81640625" style="1" customWidth="1"/>
    <col min="12564" max="12782" width="8.7265625" style="1"/>
    <col min="12783" max="12783" width="25.81640625" style="1" customWidth="1"/>
    <col min="12784" max="12784" width="4" style="1" customWidth="1"/>
    <col min="12785" max="12785" width="11.54296875" style="1" customWidth="1"/>
    <col min="12786" max="12786" width="3.453125" style="1" customWidth="1"/>
    <col min="12787" max="12787" width="11.54296875" style="1" customWidth="1"/>
    <col min="12788" max="12788" width="3.81640625" style="1" customWidth="1"/>
    <col min="12789" max="12789" width="32.453125" style="1" bestFit="1" customWidth="1"/>
    <col min="12790" max="12790" width="11.81640625" style="1" customWidth="1"/>
    <col min="12791" max="12791" width="3.453125" style="1" customWidth="1"/>
    <col min="12792" max="12792" width="11.54296875" style="1" customWidth="1"/>
    <col min="12793" max="12796" width="8.7265625" style="1"/>
    <col min="12797" max="12819" width="5.81640625" style="1" customWidth="1"/>
    <col min="12820" max="13038" width="8.7265625" style="1"/>
    <col min="13039" max="13039" width="25.81640625" style="1" customWidth="1"/>
    <col min="13040" max="13040" width="4" style="1" customWidth="1"/>
    <col min="13041" max="13041" width="11.54296875" style="1" customWidth="1"/>
    <col min="13042" max="13042" width="3.453125" style="1" customWidth="1"/>
    <col min="13043" max="13043" width="11.54296875" style="1" customWidth="1"/>
    <col min="13044" max="13044" width="3.81640625" style="1" customWidth="1"/>
    <col min="13045" max="13045" width="32.453125" style="1" bestFit="1" customWidth="1"/>
    <col min="13046" max="13046" width="11.81640625" style="1" customWidth="1"/>
    <col min="13047" max="13047" width="3.453125" style="1" customWidth="1"/>
    <col min="13048" max="13048" width="11.54296875" style="1" customWidth="1"/>
    <col min="13049" max="13052" width="8.7265625" style="1"/>
    <col min="13053" max="13075" width="5.81640625" style="1" customWidth="1"/>
    <col min="13076" max="13294" width="8.7265625" style="1"/>
    <col min="13295" max="13295" width="25.81640625" style="1" customWidth="1"/>
    <col min="13296" max="13296" width="4" style="1" customWidth="1"/>
    <col min="13297" max="13297" width="11.54296875" style="1" customWidth="1"/>
    <col min="13298" max="13298" width="3.453125" style="1" customWidth="1"/>
    <col min="13299" max="13299" width="11.54296875" style="1" customWidth="1"/>
    <col min="13300" max="13300" width="3.81640625" style="1" customWidth="1"/>
    <col min="13301" max="13301" width="32.453125" style="1" bestFit="1" customWidth="1"/>
    <col min="13302" max="13302" width="11.81640625" style="1" customWidth="1"/>
    <col min="13303" max="13303" width="3.453125" style="1" customWidth="1"/>
    <col min="13304" max="13304" width="11.54296875" style="1" customWidth="1"/>
    <col min="13305" max="13308" width="8.7265625" style="1"/>
    <col min="13309" max="13331" width="5.81640625" style="1" customWidth="1"/>
    <col min="13332" max="13550" width="8.7265625" style="1"/>
    <col min="13551" max="13551" width="25.81640625" style="1" customWidth="1"/>
    <col min="13552" max="13552" width="4" style="1" customWidth="1"/>
    <col min="13553" max="13553" width="11.54296875" style="1" customWidth="1"/>
    <col min="13554" max="13554" width="3.453125" style="1" customWidth="1"/>
    <col min="13555" max="13555" width="11.54296875" style="1" customWidth="1"/>
    <col min="13556" max="13556" width="3.81640625" style="1" customWidth="1"/>
    <col min="13557" max="13557" width="32.453125" style="1" bestFit="1" customWidth="1"/>
    <col min="13558" max="13558" width="11.81640625" style="1" customWidth="1"/>
    <col min="13559" max="13559" width="3.453125" style="1" customWidth="1"/>
    <col min="13560" max="13560" width="11.54296875" style="1" customWidth="1"/>
    <col min="13561" max="13564" width="8.7265625" style="1"/>
    <col min="13565" max="13587" width="5.81640625" style="1" customWidth="1"/>
    <col min="13588" max="13806" width="8.7265625" style="1"/>
    <col min="13807" max="13807" width="25.81640625" style="1" customWidth="1"/>
    <col min="13808" max="13808" width="4" style="1" customWidth="1"/>
    <col min="13809" max="13809" width="11.54296875" style="1" customWidth="1"/>
    <col min="13810" max="13810" width="3.453125" style="1" customWidth="1"/>
    <col min="13811" max="13811" width="11.54296875" style="1" customWidth="1"/>
    <col min="13812" max="13812" width="3.81640625" style="1" customWidth="1"/>
    <col min="13813" max="13813" width="32.453125" style="1" bestFit="1" customWidth="1"/>
    <col min="13814" max="13814" width="11.81640625" style="1" customWidth="1"/>
    <col min="13815" max="13815" width="3.453125" style="1" customWidth="1"/>
    <col min="13816" max="13816" width="11.54296875" style="1" customWidth="1"/>
    <col min="13817" max="13820" width="8.7265625" style="1"/>
    <col min="13821" max="13843" width="5.81640625" style="1" customWidth="1"/>
    <col min="13844" max="14062" width="8.7265625" style="1"/>
    <col min="14063" max="14063" width="25.81640625" style="1" customWidth="1"/>
    <col min="14064" max="14064" width="4" style="1" customWidth="1"/>
    <col min="14065" max="14065" width="11.54296875" style="1" customWidth="1"/>
    <col min="14066" max="14066" width="3.453125" style="1" customWidth="1"/>
    <col min="14067" max="14067" width="11.54296875" style="1" customWidth="1"/>
    <col min="14068" max="14068" width="3.81640625" style="1" customWidth="1"/>
    <col min="14069" max="14069" width="32.453125" style="1" bestFit="1" customWidth="1"/>
    <col min="14070" max="14070" width="11.81640625" style="1" customWidth="1"/>
    <col min="14071" max="14071" width="3.453125" style="1" customWidth="1"/>
    <col min="14072" max="14072" width="11.54296875" style="1" customWidth="1"/>
    <col min="14073" max="14076" width="8.7265625" style="1"/>
    <col min="14077" max="14099" width="5.81640625" style="1" customWidth="1"/>
    <col min="14100" max="14318" width="8.7265625" style="1"/>
    <col min="14319" max="14319" width="25.81640625" style="1" customWidth="1"/>
    <col min="14320" max="14320" width="4" style="1" customWidth="1"/>
    <col min="14321" max="14321" width="11.54296875" style="1" customWidth="1"/>
    <col min="14322" max="14322" width="3.453125" style="1" customWidth="1"/>
    <col min="14323" max="14323" width="11.54296875" style="1" customWidth="1"/>
    <col min="14324" max="14324" width="3.81640625" style="1" customWidth="1"/>
    <col min="14325" max="14325" width="32.453125" style="1" bestFit="1" customWidth="1"/>
    <col min="14326" max="14326" width="11.81640625" style="1" customWidth="1"/>
    <col min="14327" max="14327" width="3.453125" style="1" customWidth="1"/>
    <col min="14328" max="14328" width="11.54296875" style="1" customWidth="1"/>
    <col min="14329" max="14332" width="8.7265625" style="1"/>
    <col min="14333" max="14355" width="5.81640625" style="1" customWidth="1"/>
    <col min="14356" max="14574" width="8.7265625" style="1"/>
    <col min="14575" max="14575" width="25.81640625" style="1" customWidth="1"/>
    <col min="14576" max="14576" width="4" style="1" customWidth="1"/>
    <col min="14577" max="14577" width="11.54296875" style="1" customWidth="1"/>
    <col min="14578" max="14578" width="3.453125" style="1" customWidth="1"/>
    <col min="14579" max="14579" width="11.54296875" style="1" customWidth="1"/>
    <col min="14580" max="14580" width="3.81640625" style="1" customWidth="1"/>
    <col min="14581" max="14581" width="32.453125" style="1" bestFit="1" customWidth="1"/>
    <col min="14582" max="14582" width="11.81640625" style="1" customWidth="1"/>
    <col min="14583" max="14583" width="3.453125" style="1" customWidth="1"/>
    <col min="14584" max="14584" width="11.54296875" style="1" customWidth="1"/>
    <col min="14585" max="14588" width="8.7265625" style="1"/>
    <col min="14589" max="14611" width="5.81640625" style="1" customWidth="1"/>
    <col min="14612" max="14830" width="8.7265625" style="1"/>
    <col min="14831" max="14831" width="25.81640625" style="1" customWidth="1"/>
    <col min="14832" max="14832" width="4" style="1" customWidth="1"/>
    <col min="14833" max="14833" width="11.54296875" style="1" customWidth="1"/>
    <col min="14834" max="14834" width="3.453125" style="1" customWidth="1"/>
    <col min="14835" max="14835" width="11.54296875" style="1" customWidth="1"/>
    <col min="14836" max="14836" width="3.81640625" style="1" customWidth="1"/>
    <col min="14837" max="14837" width="32.453125" style="1" bestFit="1" customWidth="1"/>
    <col min="14838" max="14838" width="11.81640625" style="1" customWidth="1"/>
    <col min="14839" max="14839" width="3.453125" style="1" customWidth="1"/>
    <col min="14840" max="14840" width="11.54296875" style="1" customWidth="1"/>
    <col min="14841" max="14844" width="8.7265625" style="1"/>
    <col min="14845" max="14867" width="5.81640625" style="1" customWidth="1"/>
    <col min="14868" max="15086" width="8.7265625" style="1"/>
    <col min="15087" max="15087" width="25.81640625" style="1" customWidth="1"/>
    <col min="15088" max="15088" width="4" style="1" customWidth="1"/>
    <col min="15089" max="15089" width="11.54296875" style="1" customWidth="1"/>
    <col min="15090" max="15090" width="3.453125" style="1" customWidth="1"/>
    <col min="15091" max="15091" width="11.54296875" style="1" customWidth="1"/>
    <col min="15092" max="15092" width="3.81640625" style="1" customWidth="1"/>
    <col min="15093" max="15093" width="32.453125" style="1" bestFit="1" customWidth="1"/>
    <col min="15094" max="15094" width="11.81640625" style="1" customWidth="1"/>
    <col min="15095" max="15095" width="3.453125" style="1" customWidth="1"/>
    <col min="15096" max="15096" width="11.54296875" style="1" customWidth="1"/>
    <col min="15097" max="15100" width="8.7265625" style="1"/>
    <col min="15101" max="15123" width="5.81640625" style="1" customWidth="1"/>
    <col min="15124" max="15342" width="8.7265625" style="1"/>
    <col min="15343" max="15343" width="25.81640625" style="1" customWidth="1"/>
    <col min="15344" max="15344" width="4" style="1" customWidth="1"/>
    <col min="15345" max="15345" width="11.54296875" style="1" customWidth="1"/>
    <col min="15346" max="15346" width="3.453125" style="1" customWidth="1"/>
    <col min="15347" max="15347" width="11.54296875" style="1" customWidth="1"/>
    <col min="15348" max="15348" width="3.81640625" style="1" customWidth="1"/>
    <col min="15349" max="15349" width="32.453125" style="1" bestFit="1" customWidth="1"/>
    <col min="15350" max="15350" width="11.81640625" style="1" customWidth="1"/>
    <col min="15351" max="15351" width="3.453125" style="1" customWidth="1"/>
    <col min="15352" max="15352" width="11.54296875" style="1" customWidth="1"/>
    <col min="15353" max="15356" width="8.7265625" style="1"/>
    <col min="15357" max="15379" width="5.81640625" style="1" customWidth="1"/>
    <col min="15380" max="15598" width="8.7265625" style="1"/>
    <col min="15599" max="15599" width="25.81640625" style="1" customWidth="1"/>
    <col min="15600" max="15600" width="4" style="1" customWidth="1"/>
    <col min="15601" max="15601" width="11.54296875" style="1" customWidth="1"/>
    <col min="15602" max="15602" width="3.453125" style="1" customWidth="1"/>
    <col min="15603" max="15603" width="11.54296875" style="1" customWidth="1"/>
    <col min="15604" max="15604" width="3.81640625" style="1" customWidth="1"/>
    <col min="15605" max="15605" width="32.453125" style="1" bestFit="1" customWidth="1"/>
    <col min="15606" max="15606" width="11.81640625" style="1" customWidth="1"/>
    <col min="15607" max="15607" width="3.453125" style="1" customWidth="1"/>
    <col min="15608" max="15608" width="11.54296875" style="1" customWidth="1"/>
    <col min="15609" max="15612" width="8.7265625" style="1"/>
    <col min="15613" max="15635" width="5.81640625" style="1" customWidth="1"/>
    <col min="15636" max="15854" width="8.7265625" style="1"/>
    <col min="15855" max="15855" width="25.81640625" style="1" customWidth="1"/>
    <col min="15856" max="15856" width="4" style="1" customWidth="1"/>
    <col min="15857" max="15857" width="11.54296875" style="1" customWidth="1"/>
    <col min="15858" max="15858" width="3.453125" style="1" customWidth="1"/>
    <col min="15859" max="15859" width="11.54296875" style="1" customWidth="1"/>
    <col min="15860" max="15860" width="3.81640625" style="1" customWidth="1"/>
    <col min="15861" max="15861" width="32.453125" style="1" bestFit="1" customWidth="1"/>
    <col min="15862" max="15862" width="11.81640625" style="1" customWidth="1"/>
    <col min="15863" max="15863" width="3.453125" style="1" customWidth="1"/>
    <col min="15864" max="15864" width="11.54296875" style="1" customWidth="1"/>
    <col min="15865" max="15868" width="8.7265625" style="1"/>
    <col min="15869" max="15891" width="5.81640625" style="1" customWidth="1"/>
    <col min="15892" max="16110" width="8.7265625" style="1"/>
    <col min="16111" max="16111" width="25.81640625" style="1" customWidth="1"/>
    <col min="16112" max="16112" width="4" style="1" customWidth="1"/>
    <col min="16113" max="16113" width="11.54296875" style="1" customWidth="1"/>
    <col min="16114" max="16114" width="3.453125" style="1" customWidth="1"/>
    <col min="16115" max="16115" width="11.54296875" style="1" customWidth="1"/>
    <col min="16116" max="16116" width="3.81640625" style="1" customWidth="1"/>
    <col min="16117" max="16117" width="32.453125" style="1" bestFit="1" customWidth="1"/>
    <col min="16118" max="16118" width="11.81640625" style="1" customWidth="1"/>
    <col min="16119" max="16119" width="3.453125" style="1" customWidth="1"/>
    <col min="16120" max="16120" width="11.54296875" style="1" customWidth="1"/>
    <col min="16121" max="16124" width="8.7265625" style="1"/>
    <col min="16125" max="16147" width="5.81640625" style="1" customWidth="1"/>
    <col min="16148" max="16384" width="8.7265625" style="1"/>
  </cols>
  <sheetData>
    <row r="1" spans="2:18" x14ac:dyDescent="0.3">
      <c r="D1" s="2"/>
      <c r="E1" s="2"/>
      <c r="F1" s="2"/>
      <c r="G1" s="3"/>
      <c r="H1" s="3"/>
      <c r="I1" s="2"/>
      <c r="J1" s="2"/>
      <c r="K1" s="2"/>
    </row>
    <row r="2" spans="2:18" ht="12.75" customHeight="1" x14ac:dyDescent="0.35">
      <c r="B2" s="5"/>
      <c r="C2" s="5"/>
      <c r="D2" s="6" t="s">
        <v>0</v>
      </c>
      <c r="E2" s="7"/>
      <c r="F2" s="7"/>
      <c r="G2" s="7"/>
      <c r="H2" s="7"/>
      <c r="I2" s="7"/>
      <c r="J2" s="7"/>
      <c r="K2" s="7"/>
      <c r="L2" s="5"/>
      <c r="M2" s="5"/>
      <c r="N2" s="5"/>
    </row>
    <row r="3" spans="2:18" ht="12.75" customHeight="1" x14ac:dyDescent="0.35">
      <c r="B3" s="8"/>
      <c r="C3" s="5"/>
      <c r="D3" s="9" t="s">
        <v>1</v>
      </c>
      <c r="E3" s="10"/>
      <c r="F3" s="10"/>
      <c r="G3" s="10"/>
      <c r="H3" s="10"/>
      <c r="I3" s="10"/>
      <c r="J3" s="10"/>
      <c r="K3" s="10"/>
      <c r="L3" s="5"/>
      <c r="M3" s="5"/>
      <c r="N3" s="5"/>
    </row>
    <row r="4" spans="2:18" x14ac:dyDescent="0.3">
      <c r="B4" s="11"/>
      <c r="O4" s="12"/>
    </row>
    <row r="5" spans="2:18" ht="17.25" customHeight="1" x14ac:dyDescent="0.3">
      <c r="D5" s="5" t="s">
        <v>2</v>
      </c>
      <c r="E5" s="13"/>
      <c r="F5" s="14"/>
      <c r="G5" s="14" t="s">
        <v>2</v>
      </c>
      <c r="H5" s="14"/>
      <c r="I5" s="5" t="s">
        <v>3</v>
      </c>
      <c r="J5" s="13"/>
      <c r="L5" s="5" t="s">
        <v>2</v>
      </c>
      <c r="M5" s="13"/>
      <c r="N5" s="14"/>
      <c r="O5" s="14" t="s">
        <v>2</v>
      </c>
      <c r="P5" s="14"/>
      <c r="Q5" s="5" t="s">
        <v>3</v>
      </c>
    </row>
    <row r="6" spans="2:18" x14ac:dyDescent="0.3">
      <c r="G6" s="15" t="s">
        <v>4</v>
      </c>
      <c r="H6" s="15"/>
      <c r="O6" s="15" t="s">
        <v>4</v>
      </c>
    </row>
    <row r="7" spans="2:18" x14ac:dyDescent="0.3">
      <c r="B7" s="16" t="s">
        <v>5</v>
      </c>
      <c r="D7" s="13" t="s">
        <v>6</v>
      </c>
      <c r="F7" s="13"/>
      <c r="G7" s="15" t="s">
        <v>6</v>
      </c>
      <c r="H7" s="15"/>
      <c r="K7" s="16" t="s">
        <v>7</v>
      </c>
      <c r="L7" s="13" t="s">
        <v>6</v>
      </c>
      <c r="N7" s="13"/>
      <c r="O7" s="15" t="s">
        <v>6</v>
      </c>
    </row>
    <row r="8" spans="2:18" x14ac:dyDescent="0.3">
      <c r="B8" s="16"/>
      <c r="D8" s="5"/>
      <c r="F8" s="5"/>
      <c r="L8" s="5"/>
      <c r="N8" s="5"/>
    </row>
    <row r="9" spans="2:18" x14ac:dyDescent="0.3">
      <c r="B9" s="16" t="s">
        <v>8</v>
      </c>
      <c r="D9" s="17"/>
      <c r="E9" s="18"/>
      <c r="F9" s="17"/>
      <c r="K9" s="16" t="s">
        <v>8</v>
      </c>
      <c r="L9" s="17"/>
      <c r="M9" s="18"/>
      <c r="N9" s="17"/>
    </row>
    <row r="10" spans="2:18" x14ac:dyDescent="0.3">
      <c r="B10" s="19" t="str">
        <f>('[1]LPC Detail Mar23'!M3)</f>
        <v xml:space="preserve">Individual pavilion hire </v>
      </c>
      <c r="D10" s="17">
        <f>SUM('[1]LPC Detail Mar23'!M137)</f>
        <v>174</v>
      </c>
      <c r="E10" s="18"/>
      <c r="F10" s="17"/>
      <c r="G10" s="20">
        <v>100</v>
      </c>
      <c r="H10" s="20"/>
      <c r="I10" s="21">
        <f>G10-D10</f>
        <v>-74</v>
      </c>
      <c r="J10" s="22"/>
      <c r="K10" s="23" t="str">
        <f>'[1]LPC Detail Mar23'!AH3</f>
        <v xml:space="preserve">Materials </v>
      </c>
      <c r="L10" s="17">
        <f>'[1]LPC Detail Mar23'!AH137</f>
        <v>747.23</v>
      </c>
      <c r="M10" s="18"/>
      <c r="N10" s="17"/>
      <c r="O10" s="20">
        <v>1000</v>
      </c>
      <c r="Q10" s="21">
        <f>O10-L10</f>
        <v>252.76999999999998</v>
      </c>
      <c r="R10" s="18"/>
    </row>
    <row r="11" spans="2:18" x14ac:dyDescent="0.3">
      <c r="B11" s="19" t="str">
        <f>'[1]LPC Detail Mar23'!N138</f>
        <v>Ukulele Club</v>
      </c>
      <c r="D11" s="17">
        <f>SUM('[1]LPC Detail Mar23'!N137)</f>
        <v>0</v>
      </c>
      <c r="E11" s="18"/>
      <c r="F11" s="17"/>
      <c r="G11" s="20">
        <v>50</v>
      </c>
      <c r="H11" s="20"/>
      <c r="I11" s="21">
        <f t="shared" ref="I11:I16" si="0">G11-D11</f>
        <v>50</v>
      </c>
      <c r="K11" s="23" t="str">
        <f>'[1]LPC Detail Mar23'!AI3</f>
        <v>Oil</v>
      </c>
      <c r="L11" s="17">
        <f>'[1]LPC Detail Mar23'!AI137</f>
        <v>743.19</v>
      </c>
      <c r="M11" s="18"/>
      <c r="N11" s="17"/>
      <c r="O11" s="20">
        <v>500</v>
      </c>
      <c r="Q11" s="21">
        <f t="shared" ref="Q11:Q18" si="1">O11-L11</f>
        <v>-243.19000000000005</v>
      </c>
      <c r="R11" s="18"/>
    </row>
    <row r="12" spans="2:18" x14ac:dyDescent="0.3">
      <c r="B12" s="24" t="str">
        <f>'[1]LPC Detail Mar23'!W138</f>
        <v>School field hire</v>
      </c>
      <c r="D12" s="17">
        <f>'[1]LPC Detail Mar23'!W137</f>
        <v>600</v>
      </c>
      <c r="E12" s="18"/>
      <c r="F12" s="17"/>
      <c r="G12" s="20">
        <v>200</v>
      </c>
      <c r="H12" s="20"/>
      <c r="I12" s="21">
        <f t="shared" si="0"/>
        <v>-400</v>
      </c>
      <c r="K12" s="23" t="str">
        <f>'[1]LPC Detail Mar23'!AJ3</f>
        <v xml:space="preserve">Electric </v>
      </c>
      <c r="L12" s="17">
        <f>'[1]LPC Detail Mar23'!AJ137</f>
        <v>1226.32</v>
      </c>
      <c r="M12" s="18"/>
      <c r="N12" s="17"/>
      <c r="O12" s="20">
        <v>500</v>
      </c>
      <c r="Q12" s="21">
        <f t="shared" si="1"/>
        <v>-726.31999999999994</v>
      </c>
      <c r="R12" s="18"/>
    </row>
    <row r="13" spans="2:18" x14ac:dyDescent="0.3">
      <c r="B13" s="24" t="str">
        <f>'[1]LPC Detail Mar23'!O138</f>
        <v>Cricket Club</v>
      </c>
      <c r="D13" s="17">
        <f>'[1]LPC Detail Mar23'!O137</f>
        <v>2297</v>
      </c>
      <c r="E13" s="18"/>
      <c r="F13" s="17"/>
      <c r="G13" s="20">
        <v>1650</v>
      </c>
      <c r="H13" s="20"/>
      <c r="I13" s="21">
        <f t="shared" si="0"/>
        <v>-647</v>
      </c>
      <c r="K13" s="23" t="str">
        <f>'[1]LPC Detail Mar23'!AK3</f>
        <v>Water</v>
      </c>
      <c r="L13" s="17">
        <f>SUM('[1]LPC Detail Mar23'!AK137)</f>
        <v>270.89999999999998</v>
      </c>
      <c r="M13" s="18"/>
      <c r="N13" s="17"/>
      <c r="O13" s="20">
        <v>300</v>
      </c>
      <c r="Q13" s="21">
        <f t="shared" si="1"/>
        <v>29.100000000000023</v>
      </c>
      <c r="R13" s="18"/>
    </row>
    <row r="14" spans="2:18" x14ac:dyDescent="0.3">
      <c r="B14" s="24" t="str">
        <f>'[1]LPC Detail Mar23'!Q138</f>
        <v>Small Business Grant</v>
      </c>
      <c r="D14" s="17">
        <f>'[1]LPC Detail Mar23'!Q137</f>
        <v>0</v>
      </c>
      <c r="E14" s="18"/>
      <c r="F14" s="17"/>
      <c r="G14" s="20">
        <v>3400</v>
      </c>
      <c r="H14" s="20"/>
      <c r="I14" s="21">
        <f t="shared" si="0"/>
        <v>3400</v>
      </c>
      <c r="K14" s="23" t="str">
        <f>'[1]LPC Detail Mar23'!AN3</f>
        <v>Refurbishment of assets</v>
      </c>
      <c r="L14" s="17">
        <f>'[1]LPC Detail Mar23'!AN137</f>
        <v>969</v>
      </c>
      <c r="M14" s="18"/>
      <c r="N14" s="17"/>
      <c r="O14" s="20">
        <v>2500</v>
      </c>
      <c r="Q14" s="21">
        <f t="shared" si="1"/>
        <v>1531</v>
      </c>
      <c r="R14" s="18"/>
    </row>
    <row r="15" spans="2:18" x14ac:dyDescent="0.3">
      <c r="B15" s="24" t="str">
        <f>'[1]LPC Detail Mar23'!P138</f>
        <v>Football club</v>
      </c>
      <c r="D15" s="17">
        <f>'[1]LPC Detail Mar23'!P137</f>
        <v>970.5</v>
      </c>
      <c r="E15" s="18"/>
      <c r="F15" s="17"/>
      <c r="G15" s="20">
        <v>300</v>
      </c>
      <c r="H15" s="20"/>
      <c r="I15" s="21">
        <f t="shared" si="0"/>
        <v>-670.5</v>
      </c>
      <c r="K15" s="23" t="str">
        <f>'[1]LPC Detail Mar23'!AM3</f>
        <v>Fire safety</v>
      </c>
      <c r="L15" s="17">
        <f>'[1]LPC Detail Mar23'!AM137</f>
        <v>211.2</v>
      </c>
      <c r="M15" s="18"/>
      <c r="N15" s="17"/>
      <c r="O15" s="20">
        <v>200</v>
      </c>
      <c r="Q15" s="21">
        <f t="shared" si="1"/>
        <v>-11.199999999999989</v>
      </c>
      <c r="R15" s="18"/>
    </row>
    <row r="16" spans="2:18" x14ac:dyDescent="0.3">
      <c r="B16" s="1" t="str">
        <f>'[1]LPC Detail Mar23'!V138</f>
        <v>Transfer from reserves</v>
      </c>
      <c r="D16" s="17">
        <f>'[1]LPC Detail Mar23'!V137</f>
        <v>0</v>
      </c>
      <c r="E16" s="18"/>
      <c r="F16" s="17"/>
      <c r="G16" s="20">
        <v>0</v>
      </c>
      <c r="H16" s="20"/>
      <c r="I16" s="21">
        <f t="shared" si="0"/>
        <v>0</v>
      </c>
      <c r="K16" s="23" t="str">
        <f>'[1]LPC Detail Mar23'!AL3</f>
        <v>Boiler service</v>
      </c>
      <c r="L16" s="17">
        <f>'[1]LPC Detail Mar23'!AL137</f>
        <v>110</v>
      </c>
      <c r="M16" s="18"/>
      <c r="N16" s="17"/>
      <c r="O16" s="20">
        <v>300</v>
      </c>
      <c r="Q16" s="21">
        <f t="shared" si="1"/>
        <v>190</v>
      </c>
      <c r="R16" s="18"/>
    </row>
    <row r="17" spans="2:18" x14ac:dyDescent="0.3">
      <c r="B17" s="24"/>
      <c r="D17" s="17"/>
      <c r="E17" s="18"/>
      <c r="F17" s="17"/>
      <c r="G17" s="20"/>
      <c r="H17" s="20"/>
      <c r="I17" s="18"/>
      <c r="K17" s="25" t="str">
        <f>'[1]LPC Detail Mar23'!AT138</f>
        <v>Tree and ground work</v>
      </c>
      <c r="L17" s="21">
        <f>'[1]LPC Detail Mar23'!AT137</f>
        <v>2112</v>
      </c>
      <c r="M17" s="18"/>
      <c r="N17" s="17"/>
      <c r="O17" s="20">
        <v>500</v>
      </c>
      <c r="Q17" s="21">
        <f t="shared" si="1"/>
        <v>-1612</v>
      </c>
      <c r="R17" s="18"/>
    </row>
    <row r="18" spans="2:18" x14ac:dyDescent="0.3">
      <c r="B18" s="24"/>
      <c r="D18" s="17"/>
      <c r="E18" s="18"/>
      <c r="F18" s="17"/>
      <c r="G18" s="20"/>
      <c r="H18" s="20"/>
      <c r="I18" s="18"/>
      <c r="K18" s="25" t="str">
        <f>'[1]LPC Detail Mar23'!AS138</f>
        <v>Legal</v>
      </c>
      <c r="L18" s="21">
        <f>'[1]LPC Detail Mar23'!AS137</f>
        <v>159</v>
      </c>
      <c r="M18" s="18"/>
      <c r="N18" s="17"/>
      <c r="O18" s="20">
        <v>0</v>
      </c>
      <c r="Q18" s="21">
        <f t="shared" si="1"/>
        <v>-159</v>
      </c>
      <c r="R18" s="18"/>
    </row>
    <row r="19" spans="2:18" x14ac:dyDescent="0.3">
      <c r="B19" s="16" t="s">
        <v>9</v>
      </c>
      <c r="D19" s="26"/>
      <c r="E19" s="26"/>
      <c r="F19" s="26"/>
      <c r="G19" s="20"/>
      <c r="H19" s="20"/>
      <c r="I19" s="18"/>
      <c r="K19" s="16" t="s">
        <v>9</v>
      </c>
      <c r="L19" s="17"/>
      <c r="M19" s="26"/>
      <c r="N19" s="26"/>
      <c r="O19" s="20"/>
      <c r="Q19" s="21"/>
      <c r="R19" s="18"/>
    </row>
    <row r="20" spans="2:18" ht="14.5" x14ac:dyDescent="0.35">
      <c r="B20" s="27" t="s">
        <v>10</v>
      </c>
      <c r="D20" s="26">
        <f>'[1]LPC Detail Mar23'!AC137</f>
        <v>13450</v>
      </c>
      <c r="E20" s="26"/>
      <c r="F20" s="26"/>
      <c r="G20" s="20">
        <v>6500</v>
      </c>
      <c r="H20" s="20"/>
      <c r="I20" s="21">
        <f t="shared" ref="I20:I22" si="2">G20-D20</f>
        <v>-6950</v>
      </c>
      <c r="K20" s="27" t="s">
        <v>11</v>
      </c>
      <c r="L20" s="17">
        <f>'[1]LPC Detail Mar23'!AZ137</f>
        <v>7710.2200000000012</v>
      </c>
      <c r="M20" s="26"/>
      <c r="N20" s="26"/>
      <c r="O20" s="20">
        <v>7200</v>
      </c>
      <c r="Q20" s="21">
        <f t="shared" ref="Q20:Q28" si="3">O20-L20</f>
        <v>-510.22000000000116</v>
      </c>
      <c r="R20" s="18"/>
    </row>
    <row r="21" spans="2:18" ht="14.5" x14ac:dyDescent="0.35">
      <c r="B21" s="28" t="s">
        <v>12</v>
      </c>
      <c r="D21" s="26">
        <f>'[1]LPC Detail Mar23'!AE137</f>
        <v>91.5</v>
      </c>
      <c r="E21" s="26"/>
      <c r="F21" s="26"/>
      <c r="G21" s="20">
        <v>450</v>
      </c>
      <c r="H21" s="20"/>
      <c r="I21" s="21">
        <f t="shared" si="2"/>
        <v>358.5</v>
      </c>
      <c r="K21" s="27" t="s">
        <v>13</v>
      </c>
      <c r="L21" s="17">
        <f>'[1]LPC Detail Mar23'!BA137</f>
        <v>240.95999999999992</v>
      </c>
      <c r="M21" s="26"/>
      <c r="N21" s="26"/>
      <c r="O21" s="20">
        <v>200</v>
      </c>
      <c r="Q21" s="21">
        <f t="shared" si="3"/>
        <v>-40.959999999999923</v>
      </c>
      <c r="R21" s="18"/>
    </row>
    <row r="22" spans="2:18" ht="14.5" x14ac:dyDescent="0.35">
      <c r="B22" s="1" t="str">
        <f>'[1]LPC Detail Mar23'!AD138</f>
        <v>Transfer from reserves</v>
      </c>
      <c r="D22" s="26">
        <f>'[1]LPC Detail Mar23'!AD137</f>
        <v>0</v>
      </c>
      <c r="E22" s="26"/>
      <c r="F22" s="26"/>
      <c r="G22" s="20">
        <v>3350</v>
      </c>
      <c r="H22" s="20"/>
      <c r="I22" s="21">
        <f t="shared" si="2"/>
        <v>3350</v>
      </c>
      <c r="K22" s="27" t="s">
        <v>14</v>
      </c>
      <c r="L22" s="17">
        <f>'[1]LPC Detail Mar23'!BE137</f>
        <v>1337.8200000000002</v>
      </c>
      <c r="M22" s="26"/>
      <c r="N22" s="26"/>
      <c r="O22" s="20">
        <v>1100</v>
      </c>
      <c r="Q22" s="21">
        <f t="shared" si="3"/>
        <v>-237.82000000000016</v>
      </c>
      <c r="R22" s="18"/>
    </row>
    <row r="23" spans="2:18" ht="14.5" x14ac:dyDescent="0.35">
      <c r="B23" s="29"/>
      <c r="D23" s="26"/>
      <c r="E23" s="26"/>
      <c r="F23" s="26"/>
      <c r="G23" s="20"/>
      <c r="H23" s="20"/>
      <c r="I23" s="18"/>
      <c r="K23" s="27" t="s">
        <v>15</v>
      </c>
      <c r="L23" s="17">
        <f>'[1]LPC Detail Mar23'!BD137</f>
        <v>917.18</v>
      </c>
      <c r="M23" s="26"/>
      <c r="N23" s="26"/>
      <c r="O23" s="20">
        <v>950</v>
      </c>
      <c r="Q23" s="21">
        <f t="shared" si="3"/>
        <v>32.82000000000005</v>
      </c>
      <c r="R23" s="18"/>
    </row>
    <row r="24" spans="2:18" ht="14.5" x14ac:dyDescent="0.35">
      <c r="B24" s="29"/>
      <c r="D24" s="26"/>
      <c r="E24" s="26"/>
      <c r="F24" s="26"/>
      <c r="G24" s="20"/>
      <c r="H24" s="20"/>
      <c r="I24" s="18"/>
      <c r="K24" s="27" t="s">
        <v>16</v>
      </c>
      <c r="L24" s="17">
        <f>'[1]LPC Detail Mar23'!BB137</f>
        <v>208.8</v>
      </c>
      <c r="M24" s="26"/>
      <c r="N24" s="26"/>
      <c r="O24" s="20">
        <v>300</v>
      </c>
      <c r="Q24" s="21">
        <f t="shared" si="3"/>
        <v>91.199999999999989</v>
      </c>
      <c r="R24" s="18"/>
    </row>
    <row r="25" spans="2:18" ht="14.5" x14ac:dyDescent="0.35">
      <c r="B25" s="29"/>
      <c r="D25" s="26"/>
      <c r="E25" s="26"/>
      <c r="F25" s="26"/>
      <c r="G25" s="20"/>
      <c r="H25" s="20"/>
      <c r="I25" s="18"/>
      <c r="K25" s="27" t="s">
        <v>17</v>
      </c>
      <c r="L25" s="26">
        <f>'[1]LPC Detail Mar23'!BC137</f>
        <v>0</v>
      </c>
      <c r="M25" s="26"/>
      <c r="N25" s="26"/>
      <c r="O25" s="20">
        <v>50</v>
      </c>
      <c r="Q25" s="21">
        <f t="shared" si="3"/>
        <v>50</v>
      </c>
      <c r="R25" s="18"/>
    </row>
    <row r="26" spans="2:18" ht="14.5" x14ac:dyDescent="0.35">
      <c r="B26" s="8"/>
      <c r="D26" s="26"/>
      <c r="E26" s="26"/>
      <c r="F26" s="26"/>
      <c r="G26" s="20"/>
      <c r="H26" s="20"/>
      <c r="I26" s="18"/>
      <c r="K26" s="27" t="s">
        <v>18</v>
      </c>
      <c r="L26" s="26">
        <f>'[1]LPC Detail Mar23'!BF137</f>
        <v>0</v>
      </c>
      <c r="M26" s="26"/>
      <c r="N26" s="26"/>
      <c r="O26" s="20">
        <v>200</v>
      </c>
      <c r="Q26" s="21">
        <f t="shared" si="3"/>
        <v>200</v>
      </c>
      <c r="R26" s="18"/>
    </row>
    <row r="27" spans="2:18" ht="14.5" x14ac:dyDescent="0.35">
      <c r="B27" s="8"/>
      <c r="D27" s="26"/>
      <c r="E27" s="26"/>
      <c r="F27" s="26"/>
      <c r="G27" s="20"/>
      <c r="H27" s="20"/>
      <c r="I27" s="18"/>
      <c r="K27" s="27" t="s">
        <v>19</v>
      </c>
      <c r="L27" s="26">
        <v>0</v>
      </c>
      <c r="M27" s="26"/>
      <c r="N27" s="26"/>
      <c r="O27" s="20">
        <v>0</v>
      </c>
      <c r="Q27" s="21">
        <f t="shared" si="3"/>
        <v>0</v>
      </c>
      <c r="R27" s="18"/>
    </row>
    <row r="28" spans="2:18" x14ac:dyDescent="0.3">
      <c r="B28" s="28"/>
      <c r="D28" s="26"/>
      <c r="E28" s="26"/>
      <c r="F28" s="26"/>
      <c r="G28" s="20"/>
      <c r="H28" s="20"/>
      <c r="I28" s="18"/>
      <c r="K28" s="23" t="s">
        <v>20</v>
      </c>
      <c r="L28" s="26">
        <f>'[1]LPC Detail Mar23'!BI137</f>
        <v>96</v>
      </c>
      <c r="M28" s="26"/>
      <c r="N28" s="26"/>
      <c r="O28" s="20">
        <v>200</v>
      </c>
      <c r="Q28" s="21">
        <f t="shared" si="3"/>
        <v>104</v>
      </c>
      <c r="R28" s="18"/>
    </row>
    <row r="29" spans="2:18" x14ac:dyDescent="0.3">
      <c r="B29" s="30" t="s">
        <v>21</v>
      </c>
      <c r="D29" s="26"/>
      <c r="E29" s="26"/>
      <c r="F29" s="26"/>
      <c r="G29" s="20"/>
      <c r="H29" s="20"/>
      <c r="I29" s="18"/>
      <c r="K29" s="30" t="s">
        <v>22</v>
      </c>
      <c r="L29" s="26"/>
      <c r="M29" s="26"/>
      <c r="N29" s="26"/>
      <c r="O29" s="20"/>
      <c r="Q29" s="21"/>
      <c r="R29" s="18"/>
    </row>
    <row r="30" spans="2:18" ht="14.5" x14ac:dyDescent="0.35">
      <c r="B30" s="1" t="str">
        <f>'[1]LPC Detail Mar23'!U3</f>
        <v>Jubilee</v>
      </c>
      <c r="D30" s="31">
        <f>'[1]LPC Detail Mar23'!U137</f>
        <v>0</v>
      </c>
      <c r="E30" s="26"/>
      <c r="F30" s="26"/>
      <c r="G30" s="20">
        <v>0</v>
      </c>
      <c r="H30" s="20"/>
      <c r="I30" s="21">
        <f t="shared" ref="I30:I35" si="4">G30-D30</f>
        <v>0</v>
      </c>
      <c r="K30" s="32" t="str">
        <f>'[1]LPC Detail Mar23'!AP138</f>
        <v>Coronation</v>
      </c>
      <c r="L30" s="26">
        <f>'[1]LPC Detail Mar23'!AP137</f>
        <v>576.9</v>
      </c>
      <c r="M30" s="26"/>
      <c r="N30" s="26"/>
      <c r="O30" s="20">
        <v>0</v>
      </c>
      <c r="Q30" s="21">
        <f t="shared" ref="Q30:Q35" si="5">O30-L30</f>
        <v>-576.9</v>
      </c>
      <c r="R30" s="18"/>
    </row>
    <row r="31" spans="2:18" x14ac:dyDescent="0.3">
      <c r="B31" s="1" t="str">
        <f>'[1]LPC Detail Mar23'!R138</f>
        <v>Fireworks Takings</v>
      </c>
      <c r="D31" s="31">
        <f>SUM('[1]LPC Detail Mar23'!R137)</f>
        <v>1800.9</v>
      </c>
      <c r="E31" s="26"/>
      <c r="F31" s="26"/>
      <c r="G31" s="20">
        <v>1400</v>
      </c>
      <c r="H31" s="20"/>
      <c r="I31" s="21">
        <f t="shared" si="4"/>
        <v>-400.90000000000009</v>
      </c>
      <c r="K31" s="33" t="str">
        <f>('[1]LPC Detail Mar23'!AO138)</f>
        <v>Fireworks Display Costs</v>
      </c>
      <c r="L31" s="26">
        <f>'[1]LPC Detail Mar23'!AO137</f>
        <v>1025</v>
      </c>
      <c r="M31" s="26"/>
      <c r="N31" s="26"/>
      <c r="O31" s="20">
        <v>1300</v>
      </c>
      <c r="Q31" s="21">
        <f t="shared" si="5"/>
        <v>275</v>
      </c>
      <c r="R31" s="18"/>
    </row>
    <row r="32" spans="2:18" x14ac:dyDescent="0.3">
      <c r="B32" s="1" t="s">
        <v>23</v>
      </c>
      <c r="D32" s="31">
        <v>0</v>
      </c>
      <c r="E32" s="26"/>
      <c r="F32" s="26"/>
      <c r="G32" s="20">
        <v>0</v>
      </c>
      <c r="H32" s="20"/>
      <c r="I32" s="21">
        <f t="shared" si="4"/>
        <v>0</v>
      </c>
      <c r="K32" s="34" t="str">
        <f>'[1]LPC Detail Mar23'!AR138</f>
        <v>Pavilion Extension</v>
      </c>
      <c r="L32" s="26">
        <v>0</v>
      </c>
      <c r="M32" s="26"/>
      <c r="N32" s="26"/>
      <c r="O32" s="20">
        <v>0</v>
      </c>
      <c r="Q32" s="21">
        <f t="shared" si="5"/>
        <v>0</v>
      </c>
      <c r="R32" s="18"/>
    </row>
    <row r="33" spans="2:20" ht="14.5" x14ac:dyDescent="0.35">
      <c r="B33" s="1" t="str">
        <f>'[1]LPC Detail Mar23'!S3</f>
        <v>Litter Pick Award</v>
      </c>
      <c r="D33" s="31">
        <f>SUM('[1]LPC Detail Mar23'!S137)</f>
        <v>0</v>
      </c>
      <c r="E33" s="26"/>
      <c r="F33" s="26"/>
      <c r="G33" s="20">
        <v>0</v>
      </c>
      <c r="H33" s="20"/>
      <c r="I33" s="21">
        <f t="shared" si="4"/>
        <v>0</v>
      </c>
      <c r="K33" t="s">
        <v>24</v>
      </c>
      <c r="L33" s="26">
        <f>'[1]LPC Fighting Fund'!K9</f>
        <v>0</v>
      </c>
      <c r="M33" s="26"/>
      <c r="N33" s="26"/>
      <c r="O33" s="20">
        <v>0</v>
      </c>
      <c r="Q33" s="21">
        <f t="shared" si="5"/>
        <v>0</v>
      </c>
      <c r="R33" s="18"/>
    </row>
    <row r="34" spans="2:20" x14ac:dyDescent="0.3">
      <c r="B34" s="1" t="str">
        <f>'[1]LPC Detail Mar23'!T138</f>
        <v>Coronation</v>
      </c>
      <c r="D34" s="31">
        <f>'[1]LPC Detail Mar23'!T137</f>
        <v>0</v>
      </c>
      <c r="E34" s="26"/>
      <c r="F34" s="26"/>
      <c r="G34" s="20">
        <v>0</v>
      </c>
      <c r="H34" s="20"/>
      <c r="I34" s="21">
        <f t="shared" si="4"/>
        <v>0</v>
      </c>
      <c r="K34" s="34" t="s">
        <v>25</v>
      </c>
      <c r="L34" s="26">
        <f>'[1]LPC Detail Mar23'!AQ137</f>
        <v>300</v>
      </c>
      <c r="M34" s="26"/>
      <c r="N34" s="26"/>
      <c r="O34" s="20">
        <v>100</v>
      </c>
      <c r="Q34" s="21">
        <f t="shared" si="5"/>
        <v>-200</v>
      </c>
      <c r="R34" s="18"/>
    </row>
    <row r="35" spans="2:20" ht="14.5" x14ac:dyDescent="0.35">
      <c r="B35" t="s">
        <v>26</v>
      </c>
      <c r="D35" s="31">
        <f>'[1]LPC Detail Mar23'!X137+'[1]LPC Detail Mar23'!AF137+'[1]LPC Fighting Fund'!D10</f>
        <v>686.62</v>
      </c>
      <c r="E35" s="26"/>
      <c r="F35" s="26"/>
      <c r="G35" s="20">
        <v>0</v>
      </c>
      <c r="H35" s="20"/>
      <c r="I35" s="21">
        <f t="shared" si="4"/>
        <v>-686.62</v>
      </c>
      <c r="K35" s="1" t="str">
        <f>'[1]LPC Detail Mar23'!BH138</f>
        <v>Asset</v>
      </c>
      <c r="L35" s="31">
        <f>'[1]LPC Detail Mar23'!BH137</f>
        <v>0</v>
      </c>
      <c r="M35" s="26"/>
      <c r="N35" s="26"/>
      <c r="O35" s="20">
        <v>0</v>
      </c>
      <c r="Q35" s="21">
        <f t="shared" si="5"/>
        <v>0</v>
      </c>
      <c r="R35" s="18"/>
    </row>
    <row r="36" spans="2:20" ht="13.5" thickBot="1" x14ac:dyDescent="0.35">
      <c r="D36" s="31"/>
      <c r="E36" s="26"/>
      <c r="F36" s="26"/>
      <c r="G36" s="20"/>
      <c r="H36" s="20"/>
      <c r="I36" s="18"/>
      <c r="K36" s="34"/>
      <c r="L36" s="26"/>
      <c r="M36" s="26"/>
      <c r="N36" s="26"/>
      <c r="O36" s="20"/>
      <c r="Q36" s="21"/>
      <c r="R36" s="18"/>
    </row>
    <row r="37" spans="2:20" ht="13.5" thickBot="1" x14ac:dyDescent="0.35">
      <c r="B37" s="16" t="s">
        <v>27</v>
      </c>
      <c r="D37" s="35">
        <f>SUM(D10:D35)</f>
        <v>20070.52</v>
      </c>
      <c r="E37" s="26"/>
      <c r="F37" s="26"/>
      <c r="G37" s="20"/>
      <c r="H37" s="20"/>
      <c r="I37" s="18"/>
      <c r="K37" s="36"/>
      <c r="L37" s="26"/>
      <c r="M37" s="26"/>
      <c r="N37" s="26"/>
      <c r="O37" s="20"/>
      <c r="Q37" s="21"/>
      <c r="R37" s="18"/>
    </row>
    <row r="38" spans="2:20" ht="12.75" customHeight="1" thickTop="1" thickBot="1" x14ac:dyDescent="0.35">
      <c r="D38" s="26"/>
      <c r="E38" s="26"/>
      <c r="F38" s="26"/>
      <c r="G38" s="20"/>
      <c r="H38" s="20"/>
      <c r="I38" s="26"/>
      <c r="J38" s="26"/>
      <c r="L38" s="16"/>
      <c r="M38" s="26"/>
      <c r="N38" s="26"/>
      <c r="O38" s="20"/>
      <c r="Q38" s="21"/>
      <c r="R38" s="18"/>
    </row>
    <row r="39" spans="2:20" ht="13.5" thickBot="1" x14ac:dyDescent="0.35">
      <c r="B39" s="37"/>
      <c r="D39" s="26"/>
      <c r="E39" s="26"/>
      <c r="F39" s="26"/>
      <c r="G39" s="38">
        <f>SUM(G10:G38)</f>
        <v>17400</v>
      </c>
      <c r="H39" s="20"/>
      <c r="I39" s="39">
        <f>SUM(I10:I38)</f>
        <v>-2670.52</v>
      </c>
      <c r="L39" s="35">
        <f>SUM(L10:L37)</f>
        <v>18961.72</v>
      </c>
      <c r="M39" s="26"/>
      <c r="N39" s="26"/>
      <c r="O39" s="38">
        <f>SUM(O10:O38)</f>
        <v>17400</v>
      </c>
      <c r="Q39" s="39">
        <f>SUM(Q10:Q38)</f>
        <v>-1561.7200000000007</v>
      </c>
      <c r="R39" s="18"/>
    </row>
    <row r="40" spans="2:20" ht="13.5" thickTop="1" x14ac:dyDescent="0.3">
      <c r="D40" s="26"/>
      <c r="E40" s="26"/>
      <c r="F40" s="26"/>
      <c r="L40" s="26"/>
      <c r="M40" s="26"/>
      <c r="N40" s="26"/>
    </row>
    <row r="41" spans="2:20" ht="14.25" customHeight="1" x14ac:dyDescent="0.35">
      <c r="B41" s="16" t="s">
        <v>27</v>
      </c>
      <c r="D41" s="26"/>
      <c r="E41" s="26"/>
      <c r="F41" s="26"/>
      <c r="K41" s="40"/>
      <c r="L41" s="41"/>
      <c r="M41" s="26"/>
      <c r="N41" s="26"/>
    </row>
    <row r="42" spans="2:20" ht="14.5" x14ac:dyDescent="0.35">
      <c r="D42" s="26"/>
      <c r="E42" s="26"/>
      <c r="F42" s="26"/>
      <c r="L42" s="42"/>
      <c r="M42" s="26"/>
      <c r="N42" s="26"/>
    </row>
    <row r="43" spans="2:20" x14ac:dyDescent="0.3">
      <c r="B43" s="16"/>
      <c r="D43" s="43"/>
      <c r="E43" s="26"/>
      <c r="F43" s="26"/>
      <c r="L43" s="44"/>
      <c r="M43" s="26"/>
      <c r="N43" s="26"/>
      <c r="T43" s="45"/>
    </row>
    <row r="44" spans="2:20" x14ac:dyDescent="0.3">
      <c r="D44" s="46"/>
      <c r="E44" s="26"/>
      <c r="F44" s="26"/>
      <c r="L44" s="46"/>
      <c r="M44" s="26"/>
      <c r="N44" s="26"/>
    </row>
    <row r="45" spans="2:20" x14ac:dyDescent="0.3">
      <c r="F45" s="18"/>
      <c r="L45" s="47"/>
    </row>
    <row r="46" spans="2:20" x14ac:dyDescent="0.3">
      <c r="B46" s="16"/>
    </row>
  </sheetData>
  <mergeCells count="3">
    <mergeCell ref="D2:K2"/>
    <mergeCell ref="D3:K3"/>
    <mergeCell ref="K41:L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Clerk.Loddington Parish Council</dc:creator>
  <cp:lastModifiedBy>Clerk.Loddington Parish Council</cp:lastModifiedBy>
  <dcterms:created xsi:type="dcterms:W3CDTF">2024-06-05T12:02:28Z</dcterms:created>
  <dcterms:modified xsi:type="dcterms:W3CDTF">2024-06-05T12:07:34Z</dcterms:modified>
</cp:coreProperties>
</file>